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12 - Dicembre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DF!$A$1:$G$51</definedName>
    <definedName name="_xlnm.Print_Area" localSheetId="2">DM!$A$1:$G$108</definedName>
    <definedName name="_xlnm.Print_Area" localSheetId="4">DX!$A$1:$G$91</definedName>
    <definedName name="_xlnm.Print_Area" localSheetId="5">Riepilogo!$A$1:$I$172</definedName>
    <definedName name="_xlnm.Print_Area" localSheetId="1">SF!$A$1:$G$36</definedName>
    <definedName name="_xlnm.Print_Area" localSheetId="0">SM!$A$1:$G$102</definedName>
    <definedName name="_xlnm.Print_Titles" localSheetId="5">Riepilogo!$1:$1</definedName>
  </definedNames>
  <calcPr calcId="162913"/>
</workbook>
</file>

<file path=xl/calcChain.xml><?xml version="1.0" encoding="utf-8"?>
<calcChain xmlns="http://schemas.openxmlformats.org/spreadsheetml/2006/main">
  <c r="E68" i="6" l="1"/>
  <c r="F68" i="6"/>
  <c r="G68" i="6"/>
  <c r="H26" i="12" s="1"/>
  <c r="E85" i="6"/>
  <c r="F85" i="6"/>
  <c r="G85" i="6"/>
  <c r="H146" i="12" s="1"/>
  <c r="B68" i="6"/>
  <c r="C68" i="6"/>
  <c r="B85" i="6"/>
  <c r="C85" i="6"/>
  <c r="B55" i="4"/>
  <c r="C55" i="4"/>
  <c r="B72" i="4"/>
  <c r="C72" i="4"/>
  <c r="E55" i="4"/>
  <c r="F55" i="4"/>
  <c r="G55" i="4"/>
  <c r="E72" i="4"/>
  <c r="F72" i="4"/>
  <c r="G72" i="4"/>
  <c r="G146" i="12" s="1"/>
  <c r="G26" i="12"/>
  <c r="I26" i="12"/>
  <c r="I146" i="12"/>
  <c r="G27" i="5" l="1"/>
  <c r="G68" i="12"/>
  <c r="H68" i="12"/>
  <c r="I68" i="12"/>
  <c r="E78" i="8"/>
  <c r="F78" i="8"/>
  <c r="G78" i="8"/>
  <c r="E77" i="8"/>
  <c r="F77" i="8"/>
  <c r="G77" i="8"/>
  <c r="E73" i="8"/>
  <c r="F73" i="8"/>
  <c r="G73" i="8"/>
  <c r="E88" i="8"/>
  <c r="F88" i="8"/>
  <c r="G88" i="8"/>
  <c r="E90" i="8"/>
  <c r="F90" i="8"/>
  <c r="G90" i="8"/>
  <c r="E84" i="8"/>
  <c r="F84" i="8"/>
  <c r="G84" i="8"/>
  <c r="B78" i="8"/>
  <c r="C78" i="8"/>
  <c r="B77" i="8"/>
  <c r="C77" i="8"/>
  <c r="B73" i="8"/>
  <c r="C73" i="8"/>
  <c r="B88" i="8"/>
  <c r="C88" i="8"/>
  <c r="B90" i="8"/>
  <c r="C90" i="8"/>
  <c r="B84" i="8"/>
  <c r="C84" i="8"/>
  <c r="E43" i="10"/>
  <c r="F43" i="10"/>
  <c r="G43" i="10"/>
  <c r="E47" i="10"/>
  <c r="F47" i="10"/>
  <c r="G47" i="10"/>
  <c r="E48" i="10"/>
  <c r="F48" i="10"/>
  <c r="G48" i="10"/>
  <c r="B43" i="10"/>
  <c r="C43" i="10"/>
  <c r="B47" i="10"/>
  <c r="C47" i="10"/>
  <c r="B48" i="10"/>
  <c r="C48" i="10"/>
  <c r="E84" i="6"/>
  <c r="F84" i="6"/>
  <c r="G84" i="6"/>
  <c r="H127" i="12" s="1"/>
  <c r="B84" i="6"/>
  <c r="C84" i="6"/>
  <c r="E103" i="6"/>
  <c r="F103" i="6"/>
  <c r="G103" i="6"/>
  <c r="E99" i="6"/>
  <c r="F99" i="6"/>
  <c r="G99" i="6"/>
  <c r="H84" i="12" s="1"/>
  <c r="E41" i="6"/>
  <c r="F41" i="6"/>
  <c r="G41" i="6"/>
  <c r="B103" i="6"/>
  <c r="C103" i="6"/>
  <c r="B99" i="6"/>
  <c r="C99" i="6"/>
  <c r="E106" i="6"/>
  <c r="F106" i="6"/>
  <c r="G106" i="6"/>
  <c r="B106" i="6"/>
  <c r="C106" i="6"/>
  <c r="E14" i="6"/>
  <c r="F14" i="6"/>
  <c r="E15" i="6"/>
  <c r="F15" i="6"/>
  <c r="E17" i="6"/>
  <c r="F17" i="6"/>
  <c r="E13" i="6"/>
  <c r="F13" i="6"/>
  <c r="E12" i="6"/>
  <c r="F12" i="6"/>
  <c r="E16" i="6"/>
  <c r="F16" i="6"/>
  <c r="E18" i="6"/>
  <c r="F18" i="6"/>
  <c r="E24" i="6"/>
  <c r="F24" i="6"/>
  <c r="E23" i="6"/>
  <c r="F23" i="6"/>
  <c r="E20" i="6"/>
  <c r="F20" i="6"/>
  <c r="E22" i="6"/>
  <c r="F22" i="6"/>
  <c r="E19" i="6"/>
  <c r="F19" i="6"/>
  <c r="E21" i="6"/>
  <c r="F21" i="6"/>
  <c r="E29" i="6"/>
  <c r="F29" i="6"/>
  <c r="E28" i="6"/>
  <c r="F28" i="6"/>
  <c r="E25" i="6"/>
  <c r="F25" i="6"/>
  <c r="E33" i="6"/>
  <c r="F33" i="6"/>
  <c r="E34" i="6"/>
  <c r="F34" i="6"/>
  <c r="E27" i="6"/>
  <c r="F27" i="6"/>
  <c r="E31" i="6"/>
  <c r="F31" i="6"/>
  <c r="E40" i="6"/>
  <c r="F40" i="6"/>
  <c r="E32" i="6"/>
  <c r="F32" i="6"/>
  <c r="E37" i="6"/>
  <c r="F37" i="6"/>
  <c r="E26" i="6"/>
  <c r="F26" i="6"/>
  <c r="E38" i="6"/>
  <c r="F38" i="6"/>
  <c r="E67" i="6"/>
  <c r="F67" i="6"/>
  <c r="E70" i="6"/>
  <c r="F70" i="6"/>
  <c r="E30" i="6"/>
  <c r="F30" i="6"/>
  <c r="E61" i="6"/>
  <c r="F61" i="6"/>
  <c r="E36" i="6"/>
  <c r="F36" i="6"/>
  <c r="E42" i="6"/>
  <c r="F42" i="6"/>
  <c r="E43" i="6"/>
  <c r="F43" i="6"/>
  <c r="E44" i="6"/>
  <c r="F44" i="6"/>
  <c r="E35" i="6"/>
  <c r="F35" i="6"/>
  <c r="E39" i="6"/>
  <c r="F39" i="6"/>
  <c r="E71" i="6"/>
  <c r="F71" i="6"/>
  <c r="E46" i="6"/>
  <c r="F46" i="6"/>
  <c r="E47" i="6"/>
  <c r="F47" i="6"/>
  <c r="E48" i="6"/>
  <c r="F48" i="6"/>
  <c r="E49" i="6"/>
  <c r="F49" i="6"/>
  <c r="E83" i="6"/>
  <c r="F83" i="6"/>
  <c r="E50" i="6"/>
  <c r="F50" i="6"/>
  <c r="E51" i="6"/>
  <c r="F51" i="6"/>
  <c r="E88" i="6"/>
  <c r="F88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2" i="6"/>
  <c r="F62" i="6"/>
  <c r="E63" i="6"/>
  <c r="F63" i="6"/>
  <c r="E64" i="6"/>
  <c r="F64" i="6"/>
  <c r="E65" i="6"/>
  <c r="F65" i="6"/>
  <c r="E66" i="6"/>
  <c r="F66" i="6"/>
  <c r="E69" i="6"/>
  <c r="F69" i="6"/>
  <c r="E72" i="6"/>
  <c r="F72" i="6"/>
  <c r="E73" i="6"/>
  <c r="F73" i="6"/>
  <c r="E74" i="6"/>
  <c r="F74" i="6"/>
  <c r="E75" i="6"/>
  <c r="F75" i="6"/>
  <c r="E76" i="6"/>
  <c r="F76" i="6"/>
  <c r="E77" i="6"/>
  <c r="F77" i="6"/>
  <c r="E78" i="6"/>
  <c r="F78" i="6"/>
  <c r="E79" i="6"/>
  <c r="F79" i="6"/>
  <c r="E80" i="6"/>
  <c r="F80" i="6"/>
  <c r="E81" i="6"/>
  <c r="F81" i="6"/>
  <c r="E82" i="6"/>
  <c r="F82" i="6"/>
  <c r="E45" i="6"/>
  <c r="F45" i="6"/>
  <c r="E86" i="6"/>
  <c r="F86" i="6"/>
  <c r="E87" i="6"/>
  <c r="F87" i="6"/>
  <c r="E89" i="6"/>
  <c r="F89" i="6"/>
  <c r="E90" i="6"/>
  <c r="F90" i="6"/>
  <c r="E91" i="6"/>
  <c r="F91" i="6"/>
  <c r="E92" i="6"/>
  <c r="F92" i="6"/>
  <c r="E93" i="6"/>
  <c r="F93" i="6"/>
  <c r="E94" i="6"/>
  <c r="F94" i="6"/>
  <c r="E95" i="6"/>
  <c r="F95" i="6"/>
  <c r="E96" i="6"/>
  <c r="F96" i="6"/>
  <c r="E97" i="6"/>
  <c r="F97" i="6"/>
  <c r="E98" i="6"/>
  <c r="F98" i="6"/>
  <c r="E100" i="6"/>
  <c r="F100" i="6"/>
  <c r="E101" i="6"/>
  <c r="F101" i="6"/>
  <c r="E102" i="6"/>
  <c r="F102" i="6"/>
  <c r="E104" i="6"/>
  <c r="F104" i="6"/>
  <c r="E105" i="6"/>
  <c r="F105" i="6"/>
  <c r="E52" i="6"/>
  <c r="F52" i="6"/>
  <c r="E53" i="6"/>
  <c r="F53" i="6"/>
  <c r="E107" i="6"/>
  <c r="F107" i="6"/>
  <c r="E108" i="6"/>
  <c r="F108" i="6"/>
  <c r="B14" i="6"/>
  <c r="C14" i="6"/>
  <c r="B15" i="6"/>
  <c r="C15" i="6"/>
  <c r="B17" i="6"/>
  <c r="C17" i="6"/>
  <c r="B13" i="6"/>
  <c r="C13" i="6"/>
  <c r="B12" i="6"/>
  <c r="C12" i="6"/>
  <c r="B16" i="6"/>
  <c r="C16" i="6"/>
  <c r="B18" i="6"/>
  <c r="C18" i="6"/>
  <c r="B24" i="6"/>
  <c r="C24" i="6"/>
  <c r="B23" i="6"/>
  <c r="C23" i="6"/>
  <c r="B20" i="6"/>
  <c r="C20" i="6"/>
  <c r="B22" i="6"/>
  <c r="C22" i="6"/>
  <c r="B19" i="6"/>
  <c r="C19" i="6"/>
  <c r="B21" i="6"/>
  <c r="C21" i="6"/>
  <c r="B29" i="6"/>
  <c r="C29" i="6"/>
  <c r="B28" i="6"/>
  <c r="C28" i="6"/>
  <c r="B25" i="6"/>
  <c r="C25" i="6"/>
  <c r="B33" i="6"/>
  <c r="C33" i="6"/>
  <c r="B34" i="6"/>
  <c r="C34" i="6"/>
  <c r="B27" i="6"/>
  <c r="C27" i="6"/>
  <c r="B31" i="6"/>
  <c r="C31" i="6"/>
  <c r="B40" i="6"/>
  <c r="C40" i="6"/>
  <c r="B32" i="6"/>
  <c r="C32" i="6"/>
  <c r="B41" i="6"/>
  <c r="C41" i="6"/>
  <c r="B37" i="6"/>
  <c r="C37" i="6"/>
  <c r="B26" i="6"/>
  <c r="C26" i="6"/>
  <c r="B38" i="6"/>
  <c r="C38" i="6"/>
  <c r="B67" i="6"/>
  <c r="C67" i="6"/>
  <c r="B70" i="6"/>
  <c r="C70" i="6"/>
  <c r="B30" i="6"/>
  <c r="C30" i="6"/>
  <c r="B61" i="6"/>
  <c r="C61" i="6"/>
  <c r="B36" i="6"/>
  <c r="C36" i="6"/>
  <c r="B42" i="6"/>
  <c r="C42" i="6"/>
  <c r="B43" i="6"/>
  <c r="C43" i="6"/>
  <c r="B44" i="6"/>
  <c r="C44" i="6"/>
  <c r="B35" i="6"/>
  <c r="C35" i="6"/>
  <c r="B39" i="6"/>
  <c r="C39" i="6"/>
  <c r="B71" i="6"/>
  <c r="C71" i="6"/>
  <c r="B46" i="6"/>
  <c r="C46" i="6"/>
  <c r="B47" i="6"/>
  <c r="C47" i="6"/>
  <c r="B48" i="6"/>
  <c r="C48" i="6"/>
  <c r="B49" i="6"/>
  <c r="C49" i="6"/>
  <c r="B83" i="6"/>
  <c r="C83" i="6"/>
  <c r="B50" i="6"/>
  <c r="C50" i="6"/>
  <c r="B51" i="6"/>
  <c r="C51" i="6"/>
  <c r="B88" i="6"/>
  <c r="C88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2" i="6"/>
  <c r="C62" i="6"/>
  <c r="B63" i="6"/>
  <c r="C63" i="6"/>
  <c r="B64" i="6"/>
  <c r="C64" i="6"/>
  <c r="B65" i="6"/>
  <c r="C65" i="6"/>
  <c r="B66" i="6"/>
  <c r="C66" i="6"/>
  <c r="B69" i="6"/>
  <c r="C69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45" i="6"/>
  <c r="C45" i="6"/>
  <c r="B86" i="6"/>
  <c r="C86" i="6"/>
  <c r="B87" i="6"/>
  <c r="C87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100" i="6"/>
  <c r="C100" i="6"/>
  <c r="B101" i="6"/>
  <c r="C101" i="6"/>
  <c r="B102" i="6"/>
  <c r="C102" i="6"/>
  <c r="B104" i="6"/>
  <c r="C104" i="6"/>
  <c r="B105" i="6"/>
  <c r="C105" i="6"/>
  <c r="B52" i="6"/>
  <c r="C52" i="6"/>
  <c r="B53" i="6"/>
  <c r="C53" i="6"/>
  <c r="B107" i="6"/>
  <c r="C107" i="6"/>
  <c r="B108" i="6"/>
  <c r="C108" i="6"/>
  <c r="F11" i="6"/>
  <c r="E11" i="6"/>
  <c r="C11" i="6"/>
  <c r="B11" i="6"/>
  <c r="E27" i="5"/>
  <c r="F27" i="5"/>
  <c r="E21" i="5"/>
  <c r="F21" i="5"/>
  <c r="B27" i="5"/>
  <c r="C27" i="5"/>
  <c r="E14" i="5"/>
  <c r="F14" i="5"/>
  <c r="E12" i="5"/>
  <c r="F12" i="5"/>
  <c r="E13" i="5"/>
  <c r="F13" i="5"/>
  <c r="E17" i="5"/>
  <c r="F17" i="5"/>
  <c r="E15" i="5"/>
  <c r="F15" i="5"/>
  <c r="E16" i="5"/>
  <c r="F16" i="5"/>
  <c r="E18" i="5"/>
  <c r="F18" i="5"/>
  <c r="E19" i="5"/>
  <c r="F19" i="5"/>
  <c r="E20" i="5"/>
  <c r="F20" i="5"/>
  <c r="E32" i="5"/>
  <c r="F32" i="5"/>
  <c r="E36" i="5"/>
  <c r="F36" i="5"/>
  <c r="E22" i="5"/>
  <c r="F22" i="5"/>
  <c r="E23" i="5"/>
  <c r="F23" i="5"/>
  <c r="E24" i="5"/>
  <c r="F24" i="5"/>
  <c r="E25" i="5"/>
  <c r="F25" i="5"/>
  <c r="E26" i="5"/>
  <c r="F26" i="5"/>
  <c r="E28" i="5"/>
  <c r="F28" i="5"/>
  <c r="E29" i="5"/>
  <c r="F29" i="5"/>
  <c r="E30" i="5"/>
  <c r="F30" i="5"/>
  <c r="E31" i="5"/>
  <c r="F31" i="5"/>
  <c r="E33" i="5"/>
  <c r="F33" i="5"/>
  <c r="E34" i="5"/>
  <c r="F34" i="5"/>
  <c r="E35" i="5"/>
  <c r="F35" i="5"/>
  <c r="B14" i="5"/>
  <c r="C14" i="5"/>
  <c r="B12" i="5"/>
  <c r="C12" i="5"/>
  <c r="B13" i="5"/>
  <c r="C13" i="5"/>
  <c r="B17" i="5"/>
  <c r="C17" i="5"/>
  <c r="B15" i="5"/>
  <c r="C15" i="5"/>
  <c r="B16" i="5"/>
  <c r="C16" i="5"/>
  <c r="B18" i="5"/>
  <c r="C18" i="5"/>
  <c r="B19" i="5"/>
  <c r="C19" i="5"/>
  <c r="B20" i="5"/>
  <c r="C20" i="5"/>
  <c r="B32" i="5"/>
  <c r="C32" i="5"/>
  <c r="B36" i="5"/>
  <c r="C36" i="5"/>
  <c r="B21" i="5"/>
  <c r="C21" i="5"/>
  <c r="B22" i="5"/>
  <c r="C22" i="5"/>
  <c r="B23" i="5"/>
  <c r="C23" i="5"/>
  <c r="B24" i="5"/>
  <c r="C24" i="5"/>
  <c r="B25" i="5"/>
  <c r="C25" i="5"/>
  <c r="B26" i="5"/>
  <c r="C26" i="5"/>
  <c r="B28" i="5"/>
  <c r="C28" i="5"/>
  <c r="B29" i="5"/>
  <c r="C29" i="5"/>
  <c r="B30" i="5"/>
  <c r="C30" i="5"/>
  <c r="B31" i="5"/>
  <c r="C31" i="5"/>
  <c r="B33" i="5"/>
  <c r="C33" i="5"/>
  <c r="B34" i="5"/>
  <c r="C34" i="5"/>
  <c r="B35" i="5"/>
  <c r="C35" i="5"/>
  <c r="F11" i="5"/>
  <c r="E11" i="5"/>
  <c r="B11" i="5"/>
  <c r="C11" i="5"/>
  <c r="G32" i="5"/>
  <c r="G36" i="5"/>
  <c r="I84" i="12"/>
  <c r="I127" i="12"/>
  <c r="E82" i="4"/>
  <c r="F82" i="4"/>
  <c r="G82" i="4"/>
  <c r="G84" i="12" s="1"/>
  <c r="E98" i="4"/>
  <c r="F98" i="4"/>
  <c r="G98" i="4"/>
  <c r="G127" i="12" s="1"/>
  <c r="B82" i="4"/>
  <c r="C82" i="4"/>
  <c r="B98" i="4"/>
  <c r="C98" i="4"/>
  <c r="E91" i="4"/>
  <c r="F91" i="4"/>
  <c r="G91" i="4"/>
  <c r="B91" i="4"/>
  <c r="C91" i="4"/>
  <c r="G105" i="6" l="1"/>
  <c r="G101" i="6"/>
  <c r="E88" i="4" l="1"/>
  <c r="F88" i="4"/>
  <c r="G88" i="4"/>
  <c r="B88" i="4"/>
  <c r="C88" i="4"/>
  <c r="B101" i="4"/>
  <c r="C101" i="4"/>
  <c r="E101" i="4"/>
  <c r="F101" i="4"/>
  <c r="G101" i="4"/>
  <c r="E12" i="8" l="1"/>
  <c r="F12" i="8"/>
  <c r="E13" i="8"/>
  <c r="F13" i="8"/>
  <c r="E14" i="8"/>
  <c r="F14" i="8"/>
  <c r="E15" i="8"/>
  <c r="F15" i="8"/>
  <c r="E24" i="8"/>
  <c r="F24" i="8"/>
  <c r="E19" i="8"/>
  <c r="F19" i="8"/>
  <c r="E16" i="8"/>
  <c r="F16" i="8"/>
  <c r="E22" i="8"/>
  <c r="F22" i="8"/>
  <c r="E29" i="8"/>
  <c r="F29" i="8"/>
  <c r="E28" i="8"/>
  <c r="F28" i="8"/>
  <c r="E23" i="8"/>
  <c r="F23" i="8"/>
  <c r="E33" i="8"/>
  <c r="F33" i="8"/>
  <c r="E82" i="8"/>
  <c r="F82" i="8"/>
  <c r="E89" i="8"/>
  <c r="F89" i="8"/>
  <c r="E20" i="8"/>
  <c r="F20" i="8"/>
  <c r="E35" i="8"/>
  <c r="F35" i="8"/>
  <c r="E41" i="8"/>
  <c r="F41" i="8"/>
  <c r="E42" i="8"/>
  <c r="F42" i="8"/>
  <c r="E57" i="8"/>
  <c r="F57" i="8"/>
  <c r="E17" i="8"/>
  <c r="F17" i="8"/>
  <c r="E18" i="8"/>
  <c r="F18" i="8"/>
  <c r="E21" i="8"/>
  <c r="F21" i="8"/>
  <c r="E31" i="8"/>
  <c r="F31" i="8"/>
  <c r="E40" i="8"/>
  <c r="F40" i="8"/>
  <c r="E44" i="8"/>
  <c r="F44" i="8"/>
  <c r="E34" i="8"/>
  <c r="F34" i="8"/>
  <c r="E32" i="8"/>
  <c r="F32" i="8"/>
  <c r="E30" i="8"/>
  <c r="F30" i="8"/>
  <c r="E75" i="8"/>
  <c r="F75" i="8"/>
  <c r="E36" i="8"/>
  <c r="F36" i="8"/>
  <c r="E38" i="8"/>
  <c r="F38" i="8"/>
  <c r="E39" i="8"/>
  <c r="F39" i="8"/>
  <c r="E43" i="8"/>
  <c r="F43" i="8"/>
  <c r="E71" i="8"/>
  <c r="F71" i="8"/>
  <c r="E48" i="8"/>
  <c r="F48" i="8"/>
  <c r="E49" i="8"/>
  <c r="F49" i="8"/>
  <c r="E50" i="8"/>
  <c r="F50" i="8"/>
  <c r="E51" i="8"/>
  <c r="F51" i="8"/>
  <c r="E52" i="8"/>
  <c r="F52" i="8"/>
  <c r="E53" i="8"/>
  <c r="F53" i="8"/>
  <c r="E27" i="8"/>
  <c r="F27" i="8"/>
  <c r="E26" i="8"/>
  <c r="F26" i="8"/>
  <c r="E55" i="8"/>
  <c r="F55" i="8"/>
  <c r="E56" i="8"/>
  <c r="F56" i="8"/>
  <c r="E25" i="8"/>
  <c r="F25" i="8"/>
  <c r="E58" i="8"/>
  <c r="F58" i="8"/>
  <c r="E59" i="8"/>
  <c r="F59" i="8"/>
  <c r="E60" i="8"/>
  <c r="F60" i="8"/>
  <c r="E61" i="8"/>
  <c r="F61" i="8"/>
  <c r="E37" i="8"/>
  <c r="F37" i="8"/>
  <c r="E62" i="8"/>
  <c r="F62" i="8"/>
  <c r="E63" i="8"/>
  <c r="F63" i="8"/>
  <c r="E64" i="8"/>
  <c r="F64" i="8"/>
  <c r="E67" i="8"/>
  <c r="F67" i="8"/>
  <c r="E68" i="8"/>
  <c r="F68" i="8"/>
  <c r="E69" i="8"/>
  <c r="F69" i="8"/>
  <c r="E70" i="8"/>
  <c r="F70" i="8"/>
  <c r="E65" i="8"/>
  <c r="F65" i="8"/>
  <c r="E47" i="8"/>
  <c r="F47" i="8"/>
  <c r="E87" i="8"/>
  <c r="F87" i="8"/>
  <c r="E91" i="8"/>
  <c r="F91" i="8"/>
  <c r="E72" i="8"/>
  <c r="F72" i="8"/>
  <c r="E86" i="8"/>
  <c r="F86" i="8"/>
  <c r="E74" i="8"/>
  <c r="F74" i="8"/>
  <c r="E66" i="8"/>
  <c r="F66" i="8"/>
  <c r="E76" i="8"/>
  <c r="F76" i="8"/>
  <c r="E54" i="8"/>
  <c r="F54" i="8"/>
  <c r="E45" i="8"/>
  <c r="F45" i="8"/>
  <c r="E46" i="8"/>
  <c r="F46" i="8"/>
  <c r="E79" i="8"/>
  <c r="F79" i="8"/>
  <c r="E80" i="8"/>
  <c r="F80" i="8"/>
  <c r="E81" i="8"/>
  <c r="F81" i="8"/>
  <c r="E83" i="8"/>
  <c r="F83" i="8"/>
  <c r="E85" i="8"/>
  <c r="F85" i="8"/>
  <c r="B12" i="8"/>
  <c r="C12" i="8"/>
  <c r="B13" i="8"/>
  <c r="C13" i="8"/>
  <c r="B14" i="8"/>
  <c r="C14" i="8"/>
  <c r="B15" i="8"/>
  <c r="C15" i="8"/>
  <c r="B24" i="8"/>
  <c r="C24" i="8"/>
  <c r="B19" i="8"/>
  <c r="C19" i="8"/>
  <c r="B16" i="8"/>
  <c r="C16" i="8"/>
  <c r="B22" i="8"/>
  <c r="C22" i="8"/>
  <c r="B29" i="8"/>
  <c r="C29" i="8"/>
  <c r="B28" i="8"/>
  <c r="C28" i="8"/>
  <c r="B23" i="8"/>
  <c r="C23" i="8"/>
  <c r="B33" i="8"/>
  <c r="C33" i="8"/>
  <c r="B82" i="8"/>
  <c r="C82" i="8"/>
  <c r="B89" i="8"/>
  <c r="C89" i="8"/>
  <c r="B20" i="8"/>
  <c r="C20" i="8"/>
  <c r="B35" i="8"/>
  <c r="C35" i="8"/>
  <c r="B41" i="8"/>
  <c r="C41" i="8"/>
  <c r="B42" i="8"/>
  <c r="C42" i="8"/>
  <c r="B57" i="8"/>
  <c r="C57" i="8"/>
  <c r="B17" i="8"/>
  <c r="C17" i="8"/>
  <c r="B18" i="8"/>
  <c r="C18" i="8"/>
  <c r="B21" i="8"/>
  <c r="C21" i="8"/>
  <c r="B31" i="8"/>
  <c r="C31" i="8"/>
  <c r="B40" i="8"/>
  <c r="C40" i="8"/>
  <c r="B44" i="8"/>
  <c r="C44" i="8"/>
  <c r="B34" i="8"/>
  <c r="C34" i="8"/>
  <c r="B32" i="8"/>
  <c r="C32" i="8"/>
  <c r="B30" i="8"/>
  <c r="C30" i="8"/>
  <c r="B75" i="8"/>
  <c r="C75" i="8"/>
  <c r="B36" i="8"/>
  <c r="C36" i="8"/>
  <c r="B38" i="8"/>
  <c r="C38" i="8"/>
  <c r="B39" i="8"/>
  <c r="C39" i="8"/>
  <c r="B43" i="8"/>
  <c r="C43" i="8"/>
  <c r="B71" i="8"/>
  <c r="C71" i="8"/>
  <c r="B48" i="8"/>
  <c r="C48" i="8"/>
  <c r="B49" i="8"/>
  <c r="C49" i="8"/>
  <c r="B50" i="8"/>
  <c r="C50" i="8"/>
  <c r="B51" i="8"/>
  <c r="C51" i="8"/>
  <c r="B52" i="8"/>
  <c r="C52" i="8"/>
  <c r="B53" i="8"/>
  <c r="C53" i="8"/>
  <c r="B27" i="8"/>
  <c r="C27" i="8"/>
  <c r="B26" i="8"/>
  <c r="C26" i="8"/>
  <c r="B55" i="8"/>
  <c r="C55" i="8"/>
  <c r="B56" i="8"/>
  <c r="C56" i="8"/>
  <c r="B25" i="8"/>
  <c r="C25" i="8"/>
  <c r="B58" i="8"/>
  <c r="C58" i="8"/>
  <c r="B59" i="8"/>
  <c r="C59" i="8"/>
  <c r="B60" i="8"/>
  <c r="C60" i="8"/>
  <c r="B61" i="8"/>
  <c r="C61" i="8"/>
  <c r="B37" i="8"/>
  <c r="C37" i="8"/>
  <c r="B62" i="8"/>
  <c r="C62" i="8"/>
  <c r="B63" i="8"/>
  <c r="C63" i="8"/>
  <c r="B64" i="8"/>
  <c r="C64" i="8"/>
  <c r="B67" i="8"/>
  <c r="C67" i="8"/>
  <c r="B68" i="8"/>
  <c r="C68" i="8"/>
  <c r="B69" i="8"/>
  <c r="C69" i="8"/>
  <c r="B70" i="8"/>
  <c r="C70" i="8"/>
  <c r="B65" i="8"/>
  <c r="C65" i="8"/>
  <c r="B47" i="8"/>
  <c r="C47" i="8"/>
  <c r="B87" i="8"/>
  <c r="C87" i="8"/>
  <c r="B91" i="8"/>
  <c r="C91" i="8"/>
  <c r="B72" i="8"/>
  <c r="C72" i="8"/>
  <c r="B86" i="8"/>
  <c r="C86" i="8"/>
  <c r="B74" i="8"/>
  <c r="C74" i="8"/>
  <c r="B66" i="8"/>
  <c r="C66" i="8"/>
  <c r="B76" i="8"/>
  <c r="C76" i="8"/>
  <c r="B54" i="8"/>
  <c r="C54" i="8"/>
  <c r="B45" i="8"/>
  <c r="C45" i="8"/>
  <c r="B46" i="8"/>
  <c r="C46" i="8"/>
  <c r="B79" i="8"/>
  <c r="C79" i="8"/>
  <c r="B80" i="8"/>
  <c r="C80" i="8"/>
  <c r="B81" i="8"/>
  <c r="C81" i="8"/>
  <c r="B83" i="8"/>
  <c r="C83" i="8"/>
  <c r="B85" i="8"/>
  <c r="C85" i="8"/>
  <c r="F11" i="8"/>
  <c r="E11" i="8"/>
  <c r="C11" i="8"/>
  <c r="B11" i="8"/>
  <c r="G91" i="8"/>
  <c r="G87" i="8"/>
  <c r="G47" i="8"/>
  <c r="I73" i="12" s="1"/>
  <c r="G65" i="8"/>
  <c r="E12" i="10"/>
  <c r="F12" i="10"/>
  <c r="E18" i="10"/>
  <c r="F18" i="10"/>
  <c r="E25" i="10"/>
  <c r="F25" i="10"/>
  <c r="E14" i="10"/>
  <c r="F14" i="10"/>
  <c r="E13" i="10"/>
  <c r="F13" i="10"/>
  <c r="E16" i="10"/>
  <c r="F16" i="10"/>
  <c r="E20" i="10"/>
  <c r="F20" i="10"/>
  <c r="E21" i="10"/>
  <c r="F21" i="10"/>
  <c r="E15" i="10"/>
  <c r="F15" i="10"/>
  <c r="E23" i="10"/>
  <c r="F23" i="10"/>
  <c r="E24" i="10"/>
  <c r="F24" i="10"/>
  <c r="E19" i="10"/>
  <c r="F19" i="10"/>
  <c r="E30" i="10"/>
  <c r="F30" i="10"/>
  <c r="E22" i="10"/>
  <c r="F22" i="10"/>
  <c r="E17" i="10"/>
  <c r="F17" i="10"/>
  <c r="E27" i="10"/>
  <c r="F27" i="10"/>
  <c r="E50" i="10"/>
  <c r="F50" i="10"/>
  <c r="E31" i="10"/>
  <c r="F31" i="10"/>
  <c r="E32" i="10"/>
  <c r="F32" i="10"/>
  <c r="E33" i="10"/>
  <c r="F33" i="10"/>
  <c r="E34" i="10"/>
  <c r="F34" i="10"/>
  <c r="E37" i="10"/>
  <c r="F37" i="10"/>
  <c r="E26" i="10"/>
  <c r="F26" i="10"/>
  <c r="E38" i="10"/>
  <c r="F38" i="10"/>
  <c r="E39" i="10"/>
  <c r="F39" i="10"/>
  <c r="E40" i="10"/>
  <c r="F40" i="10"/>
  <c r="E28" i="10"/>
  <c r="F28" i="10"/>
  <c r="E41" i="10"/>
  <c r="F41" i="10"/>
  <c r="E29" i="10"/>
  <c r="F29" i="10"/>
  <c r="E46" i="10"/>
  <c r="F46" i="10"/>
  <c r="E44" i="10"/>
  <c r="F44" i="10"/>
  <c r="E45" i="10"/>
  <c r="F45" i="10"/>
  <c r="E49" i="10"/>
  <c r="F49" i="10"/>
  <c r="E35" i="10"/>
  <c r="F35" i="10"/>
  <c r="E36" i="10"/>
  <c r="F36" i="10"/>
  <c r="E51" i="10"/>
  <c r="F51" i="10"/>
  <c r="E42" i="10"/>
  <c r="F42" i="10"/>
  <c r="B12" i="10"/>
  <c r="C12" i="10"/>
  <c r="B18" i="10"/>
  <c r="C18" i="10"/>
  <c r="B25" i="10"/>
  <c r="C25" i="10"/>
  <c r="B14" i="10"/>
  <c r="C14" i="10"/>
  <c r="B13" i="10"/>
  <c r="C13" i="10"/>
  <c r="B16" i="10"/>
  <c r="C16" i="10"/>
  <c r="B20" i="10"/>
  <c r="C20" i="10"/>
  <c r="B21" i="10"/>
  <c r="C21" i="10"/>
  <c r="B15" i="10"/>
  <c r="C15" i="10"/>
  <c r="B23" i="10"/>
  <c r="C23" i="10"/>
  <c r="B24" i="10"/>
  <c r="C24" i="10"/>
  <c r="B19" i="10"/>
  <c r="C19" i="10"/>
  <c r="B30" i="10"/>
  <c r="C30" i="10"/>
  <c r="B22" i="10"/>
  <c r="C22" i="10"/>
  <c r="B17" i="10"/>
  <c r="C17" i="10"/>
  <c r="B27" i="10"/>
  <c r="C27" i="10"/>
  <c r="B50" i="10"/>
  <c r="C50" i="10"/>
  <c r="B31" i="10"/>
  <c r="C31" i="10"/>
  <c r="B32" i="10"/>
  <c r="C32" i="10"/>
  <c r="B33" i="10"/>
  <c r="C33" i="10"/>
  <c r="B34" i="10"/>
  <c r="C34" i="10"/>
  <c r="B37" i="10"/>
  <c r="C37" i="10"/>
  <c r="B26" i="10"/>
  <c r="C26" i="10"/>
  <c r="B38" i="10"/>
  <c r="C38" i="10"/>
  <c r="B39" i="10"/>
  <c r="C39" i="10"/>
  <c r="B40" i="10"/>
  <c r="C40" i="10"/>
  <c r="B28" i="10"/>
  <c r="C28" i="10"/>
  <c r="B41" i="10"/>
  <c r="C41" i="10"/>
  <c r="B29" i="10"/>
  <c r="C29" i="10"/>
  <c r="B46" i="10"/>
  <c r="C46" i="10"/>
  <c r="B44" i="10"/>
  <c r="C44" i="10"/>
  <c r="B45" i="10"/>
  <c r="C45" i="10"/>
  <c r="B49" i="10"/>
  <c r="C49" i="10"/>
  <c r="B35" i="10"/>
  <c r="C35" i="10"/>
  <c r="B36" i="10"/>
  <c r="C36" i="10"/>
  <c r="B51" i="10"/>
  <c r="C51" i="10"/>
  <c r="B42" i="10"/>
  <c r="C42" i="10"/>
  <c r="F11" i="10"/>
  <c r="E11" i="10"/>
  <c r="C11" i="10"/>
  <c r="B11" i="10"/>
  <c r="G73" i="12"/>
  <c r="G35" i="10"/>
  <c r="H73" i="12" s="1"/>
  <c r="G73" i="6"/>
  <c r="G108" i="6"/>
  <c r="B92" i="4"/>
  <c r="C92" i="4"/>
  <c r="C71" i="4"/>
  <c r="B71" i="4"/>
  <c r="E12" i="4"/>
  <c r="F12" i="4"/>
  <c r="E27" i="4"/>
  <c r="F27" i="4"/>
  <c r="E13" i="4"/>
  <c r="F13" i="4"/>
  <c r="E19" i="4"/>
  <c r="F19" i="4"/>
  <c r="E14" i="4"/>
  <c r="F14" i="4"/>
  <c r="E15" i="4"/>
  <c r="F15" i="4"/>
  <c r="E16" i="4"/>
  <c r="F16" i="4"/>
  <c r="E17" i="4"/>
  <c r="F17" i="4"/>
  <c r="E18" i="4"/>
  <c r="F18" i="4"/>
  <c r="E24" i="4"/>
  <c r="F24" i="4"/>
  <c r="E21" i="4"/>
  <c r="F21" i="4"/>
  <c r="E33" i="4"/>
  <c r="F33" i="4"/>
  <c r="E86" i="4"/>
  <c r="F86" i="4"/>
  <c r="E73" i="4"/>
  <c r="F73" i="4"/>
  <c r="E92" i="4"/>
  <c r="F92" i="4"/>
  <c r="E71" i="4"/>
  <c r="F71" i="4"/>
  <c r="E37" i="4"/>
  <c r="F37" i="4"/>
  <c r="E29" i="4"/>
  <c r="F29" i="4"/>
  <c r="E25" i="4"/>
  <c r="F25" i="4"/>
  <c r="E32" i="4"/>
  <c r="F32" i="4"/>
  <c r="E22" i="4"/>
  <c r="F22" i="4"/>
  <c r="E23" i="4"/>
  <c r="F23" i="4"/>
  <c r="E26" i="4"/>
  <c r="F26" i="4"/>
  <c r="E67" i="4"/>
  <c r="F67" i="4"/>
  <c r="E31" i="4"/>
  <c r="F31" i="4"/>
  <c r="E54" i="4"/>
  <c r="F54" i="4"/>
  <c r="E36" i="4"/>
  <c r="F36" i="4"/>
  <c r="E80" i="4"/>
  <c r="F80" i="4"/>
  <c r="E35" i="4"/>
  <c r="F35" i="4"/>
  <c r="E34" i="4"/>
  <c r="F34" i="4"/>
  <c r="E30" i="4"/>
  <c r="F30" i="4"/>
  <c r="E50" i="4"/>
  <c r="F50" i="4"/>
  <c r="E58" i="4"/>
  <c r="F58" i="4"/>
  <c r="E83" i="4"/>
  <c r="F83" i="4"/>
  <c r="E63" i="4"/>
  <c r="F63" i="4"/>
  <c r="E40" i="4"/>
  <c r="F40" i="4"/>
  <c r="E41" i="4"/>
  <c r="F41" i="4"/>
  <c r="E90" i="4"/>
  <c r="F90" i="4"/>
  <c r="E43" i="4"/>
  <c r="F43" i="4"/>
  <c r="E44" i="4"/>
  <c r="F44" i="4"/>
  <c r="E45" i="4"/>
  <c r="F45" i="4"/>
  <c r="E46" i="4"/>
  <c r="F46" i="4"/>
  <c r="E28" i="4"/>
  <c r="F28" i="4"/>
  <c r="E49" i="4"/>
  <c r="F49" i="4"/>
  <c r="E51" i="4"/>
  <c r="F51" i="4"/>
  <c r="E52" i="4"/>
  <c r="F52" i="4"/>
  <c r="E53" i="4"/>
  <c r="F53" i="4"/>
  <c r="E56" i="4"/>
  <c r="F56" i="4"/>
  <c r="E20" i="4"/>
  <c r="F20" i="4"/>
  <c r="E47" i="4"/>
  <c r="F47" i="4"/>
  <c r="E38" i="4"/>
  <c r="F38" i="4"/>
  <c r="E59" i="4"/>
  <c r="F59" i="4"/>
  <c r="E60" i="4"/>
  <c r="F60" i="4"/>
  <c r="E61" i="4"/>
  <c r="F61" i="4"/>
  <c r="E62" i="4"/>
  <c r="F62" i="4"/>
  <c r="E64" i="4"/>
  <c r="F64" i="4"/>
  <c r="E65" i="4"/>
  <c r="F65" i="4"/>
  <c r="E66" i="4"/>
  <c r="F66" i="4"/>
  <c r="E68" i="4"/>
  <c r="F68" i="4"/>
  <c r="E69" i="4"/>
  <c r="F69" i="4"/>
  <c r="E57" i="4"/>
  <c r="F57" i="4"/>
  <c r="E70" i="4"/>
  <c r="F70" i="4"/>
  <c r="E39" i="4"/>
  <c r="F39" i="4"/>
  <c r="E48" i="4"/>
  <c r="F48" i="4"/>
  <c r="E85" i="4"/>
  <c r="F85" i="4"/>
  <c r="E42" i="4"/>
  <c r="F42" i="4"/>
  <c r="E74" i="4"/>
  <c r="F74" i="4"/>
  <c r="E75" i="4"/>
  <c r="F75" i="4"/>
  <c r="E76" i="4"/>
  <c r="F76" i="4"/>
  <c r="E77" i="4"/>
  <c r="F77" i="4"/>
  <c r="E78" i="4"/>
  <c r="F78" i="4"/>
  <c r="E95" i="4"/>
  <c r="F95" i="4"/>
  <c r="E79" i="4"/>
  <c r="F79" i="4"/>
  <c r="E81" i="4"/>
  <c r="F81" i="4"/>
  <c r="E84" i="4"/>
  <c r="F84" i="4"/>
  <c r="E87" i="4"/>
  <c r="F87" i="4"/>
  <c r="E89" i="4"/>
  <c r="F89" i="4"/>
  <c r="E93" i="4"/>
  <c r="F93" i="4"/>
  <c r="E94" i="4"/>
  <c r="F94" i="4"/>
  <c r="E96" i="4"/>
  <c r="F96" i="4"/>
  <c r="E97" i="4"/>
  <c r="F97" i="4"/>
  <c r="E99" i="4"/>
  <c r="F99" i="4"/>
  <c r="E100" i="4"/>
  <c r="F100" i="4"/>
  <c r="E102" i="4"/>
  <c r="F102" i="4"/>
  <c r="B12" i="4"/>
  <c r="C12" i="4"/>
  <c r="B27" i="4"/>
  <c r="C27" i="4"/>
  <c r="B13" i="4"/>
  <c r="C13" i="4"/>
  <c r="B19" i="4"/>
  <c r="C19" i="4"/>
  <c r="B14" i="4"/>
  <c r="C14" i="4"/>
  <c r="B15" i="4"/>
  <c r="C15" i="4"/>
  <c r="B16" i="4"/>
  <c r="C16" i="4"/>
  <c r="B17" i="4"/>
  <c r="C17" i="4"/>
  <c r="B18" i="4"/>
  <c r="C18" i="4"/>
  <c r="B24" i="4"/>
  <c r="C24" i="4"/>
  <c r="B21" i="4"/>
  <c r="C21" i="4"/>
  <c r="B33" i="4"/>
  <c r="C33" i="4"/>
  <c r="B86" i="4"/>
  <c r="C86" i="4"/>
  <c r="B73" i="4"/>
  <c r="C73" i="4"/>
  <c r="B37" i="4"/>
  <c r="C37" i="4"/>
  <c r="B29" i="4"/>
  <c r="C29" i="4"/>
  <c r="B25" i="4"/>
  <c r="C25" i="4"/>
  <c r="B32" i="4"/>
  <c r="C32" i="4"/>
  <c r="B22" i="4"/>
  <c r="C22" i="4"/>
  <c r="B23" i="4"/>
  <c r="C23" i="4"/>
  <c r="B26" i="4"/>
  <c r="C26" i="4"/>
  <c r="B67" i="4"/>
  <c r="C67" i="4"/>
  <c r="B31" i="4"/>
  <c r="C31" i="4"/>
  <c r="B54" i="4"/>
  <c r="C54" i="4"/>
  <c r="B36" i="4"/>
  <c r="C36" i="4"/>
  <c r="B80" i="4"/>
  <c r="C80" i="4"/>
  <c r="B35" i="4"/>
  <c r="C35" i="4"/>
  <c r="B34" i="4"/>
  <c r="C34" i="4"/>
  <c r="B30" i="4"/>
  <c r="C30" i="4"/>
  <c r="B50" i="4"/>
  <c r="C50" i="4"/>
  <c r="B58" i="4"/>
  <c r="C58" i="4"/>
  <c r="B83" i="4"/>
  <c r="C83" i="4"/>
  <c r="B63" i="4"/>
  <c r="C63" i="4"/>
  <c r="B40" i="4"/>
  <c r="C40" i="4"/>
  <c r="B41" i="4"/>
  <c r="C41" i="4"/>
  <c r="B90" i="4"/>
  <c r="C90" i="4"/>
  <c r="B43" i="4"/>
  <c r="C43" i="4"/>
  <c r="B44" i="4"/>
  <c r="C44" i="4"/>
  <c r="B45" i="4"/>
  <c r="C45" i="4"/>
  <c r="B46" i="4"/>
  <c r="C46" i="4"/>
  <c r="B28" i="4"/>
  <c r="C28" i="4"/>
  <c r="B49" i="4"/>
  <c r="C49" i="4"/>
  <c r="B51" i="4"/>
  <c r="C51" i="4"/>
  <c r="B52" i="4"/>
  <c r="C52" i="4"/>
  <c r="B53" i="4"/>
  <c r="C53" i="4"/>
  <c r="B56" i="4"/>
  <c r="C56" i="4"/>
  <c r="B20" i="4"/>
  <c r="C20" i="4"/>
  <c r="B47" i="4"/>
  <c r="C47" i="4"/>
  <c r="B38" i="4"/>
  <c r="C38" i="4"/>
  <c r="B59" i="4"/>
  <c r="C59" i="4"/>
  <c r="B60" i="4"/>
  <c r="C60" i="4"/>
  <c r="B61" i="4"/>
  <c r="C61" i="4"/>
  <c r="B62" i="4"/>
  <c r="C62" i="4"/>
  <c r="B64" i="4"/>
  <c r="C64" i="4"/>
  <c r="B65" i="4"/>
  <c r="C65" i="4"/>
  <c r="B66" i="4"/>
  <c r="C66" i="4"/>
  <c r="B68" i="4"/>
  <c r="C68" i="4"/>
  <c r="B69" i="4"/>
  <c r="C69" i="4"/>
  <c r="B57" i="4"/>
  <c r="C57" i="4"/>
  <c r="B70" i="4"/>
  <c r="C70" i="4"/>
  <c r="B39" i="4"/>
  <c r="C39" i="4"/>
  <c r="B48" i="4"/>
  <c r="C48" i="4"/>
  <c r="B85" i="4"/>
  <c r="C85" i="4"/>
  <c r="B42" i="4"/>
  <c r="C42" i="4"/>
  <c r="B74" i="4"/>
  <c r="C74" i="4"/>
  <c r="B75" i="4"/>
  <c r="C75" i="4"/>
  <c r="B76" i="4"/>
  <c r="C76" i="4"/>
  <c r="B77" i="4"/>
  <c r="C77" i="4"/>
  <c r="B78" i="4"/>
  <c r="C78" i="4"/>
  <c r="B95" i="4"/>
  <c r="C95" i="4"/>
  <c r="B79" i="4"/>
  <c r="C79" i="4"/>
  <c r="B81" i="4"/>
  <c r="C81" i="4"/>
  <c r="B84" i="4"/>
  <c r="C84" i="4"/>
  <c r="B87" i="4"/>
  <c r="C87" i="4"/>
  <c r="B89" i="4"/>
  <c r="C89" i="4"/>
  <c r="B93" i="4"/>
  <c r="C93" i="4"/>
  <c r="B94" i="4"/>
  <c r="C94" i="4"/>
  <c r="B96" i="4"/>
  <c r="C96" i="4"/>
  <c r="B97" i="4"/>
  <c r="C97" i="4"/>
  <c r="B99" i="4"/>
  <c r="C99" i="4"/>
  <c r="B100" i="4"/>
  <c r="C100" i="4"/>
  <c r="B102" i="4"/>
  <c r="C102" i="4"/>
  <c r="F11" i="4"/>
  <c r="E11" i="4"/>
  <c r="C11" i="4"/>
  <c r="B11" i="4"/>
  <c r="G190" i="12"/>
  <c r="H190" i="12"/>
  <c r="I190" i="12"/>
  <c r="G329" i="12"/>
  <c r="H329" i="12"/>
  <c r="I329" i="12"/>
  <c r="G278" i="12"/>
  <c r="H278" i="12"/>
  <c r="I278" i="12"/>
  <c r="G171" i="12"/>
  <c r="H171" i="12"/>
  <c r="I171" i="12"/>
  <c r="G172" i="12"/>
  <c r="H172" i="12"/>
  <c r="I172" i="12"/>
  <c r="G173" i="12"/>
  <c r="H173" i="12"/>
  <c r="I173" i="12"/>
  <c r="G308" i="12"/>
  <c r="H308" i="12"/>
  <c r="I308" i="12"/>
  <c r="G205" i="12"/>
  <c r="H205" i="12"/>
  <c r="I205" i="12"/>
  <c r="G186" i="12"/>
  <c r="H186" i="12"/>
  <c r="I186" i="12"/>
  <c r="G73" i="4"/>
  <c r="G92" i="4"/>
  <c r="G71" i="4"/>
  <c r="G86" i="4" l="1"/>
  <c r="G11" i="4"/>
  <c r="G66" i="6" l="1"/>
  <c r="G62" i="6"/>
  <c r="G80" i="6"/>
  <c r="G79" i="6"/>
  <c r="G96" i="6"/>
  <c r="G59" i="6"/>
  <c r="G95" i="6"/>
  <c r="G94" i="6"/>
  <c r="G93" i="6"/>
  <c r="G34" i="5"/>
  <c r="G23" i="5"/>
  <c r="G21" i="5"/>
  <c r="G33" i="5"/>
  <c r="G74" i="4"/>
  <c r="G59" i="4"/>
  <c r="G68" i="4"/>
  <c r="G53" i="4"/>
  <c r="G76" i="4"/>
  <c r="G52" i="4"/>
  <c r="G93" i="4"/>
  <c r="G94" i="4"/>
  <c r="G46" i="4"/>
  <c r="H255" i="12" l="1"/>
  <c r="H256" i="12"/>
  <c r="H6" i="12"/>
  <c r="H294" i="12"/>
  <c r="H8" i="12"/>
  <c r="H161" i="12"/>
  <c r="H9" i="12"/>
  <c r="H257" i="12"/>
  <c r="H416" i="12"/>
  <c r="H207" i="12"/>
  <c r="H170" i="12"/>
  <c r="H438" i="12"/>
  <c r="H446" i="12"/>
  <c r="H291" i="12"/>
  <c r="H309" i="12"/>
  <c r="H273" i="12"/>
  <c r="H248" i="12"/>
  <c r="H426" i="12"/>
  <c r="H243" i="12"/>
  <c r="H23" i="12"/>
  <c r="H362" i="12"/>
  <c r="H344" i="12"/>
  <c r="H301" i="12"/>
  <c r="H365" i="12"/>
  <c r="H417" i="12"/>
  <c r="H164" i="12"/>
  <c r="H187" i="12"/>
  <c r="H418" i="12"/>
  <c r="H28" i="12"/>
  <c r="H327" i="12"/>
  <c r="H249" i="12"/>
  <c r="H30" i="12"/>
  <c r="H218" i="12"/>
  <c r="H219" i="12"/>
  <c r="H364" i="12"/>
  <c r="H347" i="12"/>
  <c r="H266" i="12"/>
  <c r="H183" i="12"/>
  <c r="H388" i="12"/>
  <c r="H306" i="12"/>
  <c r="H432" i="12"/>
  <c r="H319" i="12"/>
  <c r="H165" i="12"/>
  <c r="H201" i="12"/>
  <c r="H439" i="12"/>
  <c r="H419" i="12"/>
  <c r="H184" i="12"/>
  <c r="H188" i="12"/>
  <c r="H43" i="12"/>
  <c r="H44" i="12"/>
  <c r="H423" i="12"/>
  <c r="H270" i="12"/>
  <c r="H166" i="12"/>
  <c r="H220" i="12"/>
  <c r="H202" i="12"/>
  <c r="H363" i="12"/>
  <c r="H374" i="12"/>
  <c r="H192" i="12"/>
  <c r="H313" i="12"/>
  <c r="H428" i="12"/>
  <c r="H52" i="12"/>
  <c r="H302" i="12"/>
  <c r="H303" i="12"/>
  <c r="H222" i="12"/>
  <c r="H53" i="12"/>
  <c r="H360" i="12"/>
  <c r="H367" i="12"/>
  <c r="H56" i="12"/>
  <c r="H258" i="12"/>
  <c r="H369" i="12"/>
  <c r="H435" i="12"/>
  <c r="H325" i="12"/>
  <c r="H333" i="12"/>
  <c r="H424" i="12"/>
  <c r="H440" i="12"/>
  <c r="H259" i="12"/>
  <c r="H213" i="12"/>
  <c r="H193" i="12"/>
  <c r="H292" i="12"/>
  <c r="H214" i="12"/>
  <c r="H293" i="12"/>
  <c r="H70" i="12"/>
  <c r="H267" i="12"/>
  <c r="H74" i="12"/>
  <c r="H390" i="12"/>
  <c r="H285" i="12"/>
  <c r="H215" i="12"/>
  <c r="H250" i="12"/>
  <c r="H442" i="12"/>
  <c r="H235" i="12"/>
  <c r="H287" i="12"/>
  <c r="H443" i="12"/>
  <c r="H433" i="12"/>
  <c r="H83" i="12"/>
  <c r="H420" i="12"/>
  <c r="H274" i="12"/>
  <c r="H194" i="12"/>
  <c r="H396" i="12"/>
  <c r="H91" i="12"/>
  <c r="H337" i="12"/>
  <c r="H189" i="12"/>
  <c r="H239" i="12"/>
  <c r="H221" i="12"/>
  <c r="H441" i="12"/>
  <c r="H427" i="12"/>
  <c r="H260" i="12"/>
  <c r="H203" i="12"/>
  <c r="H268" i="12"/>
  <c r="H95" i="12"/>
  <c r="H97" i="12"/>
  <c r="H228" i="12"/>
  <c r="H229" i="12"/>
  <c r="H261" i="12"/>
  <c r="H101" i="12"/>
  <c r="H102" i="12"/>
  <c r="H175" i="12"/>
  <c r="H320" i="12"/>
  <c r="H421" i="12"/>
  <c r="H321" i="12"/>
  <c r="H275" i="12"/>
  <c r="H265" i="12"/>
  <c r="H216" i="12"/>
  <c r="H314" i="12"/>
  <c r="H311" i="12"/>
  <c r="H322" i="12"/>
  <c r="H305" i="12"/>
  <c r="H296" i="12"/>
  <c r="H297" i="12"/>
  <c r="H120" i="12"/>
  <c r="H338" i="12"/>
  <c r="H361" i="12"/>
  <c r="H334" i="12"/>
  <c r="H276" i="12"/>
  <c r="H122" i="12"/>
  <c r="H262" i="12"/>
  <c r="H162" i="12"/>
  <c r="H339" i="12"/>
  <c r="H168" i="12"/>
  <c r="H242" i="12"/>
  <c r="H393" i="12"/>
  <c r="H447" i="12"/>
  <c r="H315" i="12"/>
  <c r="H178" i="12"/>
  <c r="H316" i="12"/>
  <c r="H129" i="12"/>
  <c r="H383" i="12"/>
  <c r="H133" i="12"/>
  <c r="H394" i="12"/>
  <c r="H167" i="12"/>
  <c r="H323" i="12"/>
  <c r="H163" i="12"/>
  <c r="H240" i="12"/>
  <c r="H277" i="12"/>
  <c r="H244" i="12"/>
  <c r="H195" i="12"/>
  <c r="H295" i="12"/>
  <c r="H397" i="12"/>
  <c r="H245" i="12"/>
  <c r="H224" i="12"/>
  <c r="H140" i="12"/>
  <c r="H304" i="12"/>
  <c r="H206" i="12"/>
  <c r="H185" i="12"/>
  <c r="H151" i="12"/>
  <c r="H252" i="12"/>
  <c r="H152" i="12"/>
  <c r="H251" i="12"/>
  <c r="H196" i="12"/>
  <c r="H415" i="12"/>
  <c r="H269" i="12"/>
  <c r="H434" i="12"/>
  <c r="H348" i="12"/>
  <c r="H157" i="12"/>
  <c r="H398" i="12"/>
  <c r="H372" i="12"/>
  <c r="H399" i="12"/>
  <c r="H330" i="12"/>
  <c r="H176" i="12"/>
  <c r="H349" i="12"/>
  <c r="H350" i="12"/>
  <c r="H340" i="12"/>
  <c r="H271" i="12"/>
  <c r="H392" i="12"/>
  <c r="H380" i="12"/>
  <c r="H377" i="12"/>
  <c r="H375" i="12"/>
  <c r="H328" i="12"/>
  <c r="H378" i="12"/>
  <c r="H247" i="12"/>
  <c r="H312" i="12"/>
  <c r="H395" i="12"/>
  <c r="H366" i="12"/>
  <c r="H310" i="12"/>
  <c r="H379" i="12"/>
  <c r="H373" i="12"/>
  <c r="H400" i="12"/>
  <c r="H32" i="12"/>
  <c r="H345" i="12"/>
  <c r="H401" i="12"/>
  <c r="H177" i="12"/>
  <c r="H402" i="12"/>
  <c r="H180" i="12"/>
  <c r="H181" i="12"/>
  <c r="H208" i="12"/>
  <c r="H403" i="12"/>
  <c r="H238" i="12"/>
  <c r="H331" i="12"/>
  <c r="H404" i="12"/>
  <c r="H405" i="12"/>
  <c r="H298" i="12"/>
  <c r="H324" i="12"/>
  <c r="H160" i="12"/>
  <c r="H346" i="12"/>
  <c r="H332" i="12"/>
  <c r="H425" i="12"/>
  <c r="H376" i="12"/>
  <c r="H406" i="12"/>
  <c r="H198" i="12"/>
  <c r="H223" i="12"/>
  <c r="H209" i="12"/>
  <c r="H351" i="12"/>
  <c r="H352" i="12"/>
  <c r="H78" i="12"/>
  <c r="H353" i="12"/>
  <c r="H407" i="12"/>
  <c r="H335" i="12"/>
  <c r="H81" i="12"/>
  <c r="H299" i="12"/>
  <c r="H317" i="12"/>
  <c r="H408" i="12"/>
  <c r="H254" i="12"/>
  <c r="H437" i="12"/>
  <c r="H368" i="12"/>
  <c r="H300" i="12"/>
  <c r="H272" i="12"/>
  <c r="H336" i="12"/>
  <c r="H204" i="12"/>
  <c r="H289" i="12"/>
  <c r="H318" i="12"/>
  <c r="H290" i="12"/>
  <c r="H210" i="12"/>
  <c r="H381" i="12"/>
  <c r="H111" i="12"/>
  <c r="H191" i="12"/>
  <c r="H112" i="12"/>
  <c r="H234" i="12"/>
  <c r="H409" i="12"/>
  <c r="H113" i="12"/>
  <c r="H410" i="12"/>
  <c r="H411" i="12"/>
  <c r="H354" i="12"/>
  <c r="H355" i="12"/>
  <c r="H199" i="12"/>
  <c r="H445" i="12"/>
  <c r="H286" i="12"/>
  <c r="H226" i="12"/>
  <c r="H253" i="12"/>
  <c r="H356" i="12"/>
  <c r="H357" i="12"/>
  <c r="H422" i="12"/>
  <c r="H200" i="12"/>
  <c r="H236" i="12"/>
  <c r="H412" i="12"/>
  <c r="H169" i="12"/>
  <c r="H284" i="12"/>
  <c r="H413" i="12"/>
  <c r="H211" i="12"/>
  <c r="H241" i="12"/>
  <c r="H358" i="12"/>
  <c r="H359" i="12"/>
  <c r="H174" i="12"/>
  <c r="H436" i="12"/>
  <c r="H370" i="12"/>
  <c r="H414" i="12"/>
  <c r="H182" i="12"/>
  <c r="H212" i="12"/>
  <c r="H326" i="12"/>
  <c r="G255" i="12"/>
  <c r="G2" i="12"/>
  <c r="G256" i="12"/>
  <c r="G6" i="12"/>
  <c r="G294" i="12"/>
  <c r="G161" i="12"/>
  <c r="G257" i="12"/>
  <c r="G416" i="12"/>
  <c r="G207" i="12"/>
  <c r="G170" i="12"/>
  <c r="G438" i="12"/>
  <c r="G446" i="12"/>
  <c r="G291" i="12"/>
  <c r="G309" i="12"/>
  <c r="G273" i="12"/>
  <c r="G248" i="12"/>
  <c r="G426" i="12"/>
  <c r="G243" i="12"/>
  <c r="G23" i="12"/>
  <c r="G362" i="12"/>
  <c r="G344" i="12"/>
  <c r="G301" i="12"/>
  <c r="G365" i="12"/>
  <c r="G417" i="12"/>
  <c r="G164" i="12"/>
  <c r="G187" i="12"/>
  <c r="G418" i="12"/>
  <c r="G28" i="12"/>
  <c r="G327" i="12"/>
  <c r="G249" i="12"/>
  <c r="G218" i="12"/>
  <c r="G219" i="12"/>
  <c r="G364" i="12"/>
  <c r="G347" i="12"/>
  <c r="G266" i="12"/>
  <c r="G183" i="12"/>
  <c r="G388" i="12"/>
  <c r="G306" i="12"/>
  <c r="G432" i="12"/>
  <c r="G319" i="12"/>
  <c r="G165" i="12"/>
  <c r="G201" i="12"/>
  <c r="G439" i="12"/>
  <c r="G419" i="12"/>
  <c r="G184" i="12"/>
  <c r="G188" i="12"/>
  <c r="G44" i="12"/>
  <c r="G423" i="12"/>
  <c r="G270" i="12"/>
  <c r="G166" i="12"/>
  <c r="G220" i="12"/>
  <c r="G202" i="12"/>
  <c r="G363" i="12"/>
  <c r="G374" i="12"/>
  <c r="G192" i="12"/>
  <c r="G313" i="12"/>
  <c r="G428" i="12"/>
  <c r="G52" i="12"/>
  <c r="G302" i="12"/>
  <c r="G303" i="12"/>
  <c r="G222" i="12"/>
  <c r="G53" i="12"/>
  <c r="G360" i="12"/>
  <c r="G367" i="12"/>
  <c r="G56" i="12"/>
  <c r="G258" i="12"/>
  <c r="G369" i="12"/>
  <c r="G435" i="12"/>
  <c r="G325" i="12"/>
  <c r="G333" i="12"/>
  <c r="G424" i="12"/>
  <c r="G440" i="12"/>
  <c r="G65" i="12"/>
  <c r="G67" i="12"/>
  <c r="G259" i="12"/>
  <c r="G213" i="12"/>
  <c r="G430" i="12"/>
  <c r="G193" i="12"/>
  <c r="G292" i="12"/>
  <c r="G214" i="12"/>
  <c r="G293" i="12"/>
  <c r="G70" i="12"/>
  <c r="G267" i="12"/>
  <c r="G385" i="12"/>
  <c r="G74" i="12"/>
  <c r="G390" i="12"/>
  <c r="G285" i="12"/>
  <c r="G215" i="12"/>
  <c r="G250" i="12"/>
  <c r="G442" i="12"/>
  <c r="G235" i="12"/>
  <c r="G80" i="12"/>
  <c r="G287" i="12"/>
  <c r="G443" i="12"/>
  <c r="G433" i="12"/>
  <c r="G420" i="12"/>
  <c r="G274" i="12"/>
  <c r="G194" i="12"/>
  <c r="G396" i="12"/>
  <c r="G337" i="12"/>
  <c r="G189" i="12"/>
  <c r="G239" i="12"/>
  <c r="G341" i="12"/>
  <c r="G221" i="12"/>
  <c r="G441" i="12"/>
  <c r="G427" i="12"/>
  <c r="G260" i="12"/>
  <c r="G203" i="12"/>
  <c r="G268" i="12"/>
  <c r="G95" i="12"/>
  <c r="G97" i="12"/>
  <c r="G228" i="12"/>
  <c r="G229" i="12"/>
  <c r="G261" i="12"/>
  <c r="G101" i="12"/>
  <c r="G175" i="12"/>
  <c r="G105" i="12"/>
  <c r="G320" i="12"/>
  <c r="G108" i="12"/>
  <c r="G421" i="12"/>
  <c r="G321" i="12"/>
  <c r="G275" i="12"/>
  <c r="G265" i="12"/>
  <c r="G216" i="12"/>
  <c r="G314" i="12"/>
  <c r="G311" i="12"/>
  <c r="G322" i="12"/>
  <c r="G305" i="12"/>
  <c r="G296" i="12"/>
  <c r="G297" i="12"/>
  <c r="G338" i="12"/>
  <c r="G361" i="12"/>
  <c r="G334" i="12"/>
  <c r="G276" i="12"/>
  <c r="G262" i="12"/>
  <c r="G162" i="12"/>
  <c r="G339" i="12"/>
  <c r="G168" i="12"/>
  <c r="G242" i="12"/>
  <c r="G393" i="12"/>
  <c r="G447" i="12"/>
  <c r="G125" i="12"/>
  <c r="G315" i="12"/>
  <c r="G178" i="12"/>
  <c r="G316" i="12"/>
  <c r="G129" i="12"/>
  <c r="G383" i="12"/>
  <c r="G131" i="12"/>
  <c r="G133" i="12"/>
  <c r="G394" i="12"/>
  <c r="G167" i="12"/>
  <c r="G323" i="12"/>
  <c r="G163" i="12"/>
  <c r="G240" i="12"/>
  <c r="G277" i="12"/>
  <c r="G244" i="12"/>
  <c r="G195" i="12"/>
  <c r="G295" i="12"/>
  <c r="G397" i="12"/>
  <c r="G245" i="12"/>
  <c r="G224" i="12"/>
  <c r="G139" i="12"/>
  <c r="G140" i="12"/>
  <c r="G304" i="12"/>
  <c r="G144" i="12"/>
  <c r="G145" i="12"/>
  <c r="G206" i="12"/>
  <c r="G185" i="12"/>
  <c r="G148" i="12"/>
  <c r="G149" i="12"/>
  <c r="G151" i="12"/>
  <c r="G252" i="12"/>
  <c r="G152" i="12"/>
  <c r="G155" i="12"/>
  <c r="G251" i="12"/>
  <c r="G196" i="12"/>
  <c r="G415" i="12"/>
  <c r="G269" i="12"/>
  <c r="G434" i="12"/>
  <c r="G348" i="12"/>
  <c r="G156" i="12"/>
  <c r="G157" i="12"/>
  <c r="G398" i="12"/>
  <c r="G372" i="12"/>
  <c r="G399" i="12"/>
  <c r="G176" i="12"/>
  <c r="G349" i="12"/>
  <c r="G350" i="12"/>
  <c r="G340" i="12"/>
  <c r="G271" i="12"/>
  <c r="G392" i="12"/>
  <c r="G380" i="12"/>
  <c r="G377" i="12"/>
  <c r="G375" i="12"/>
  <c r="G328" i="12"/>
  <c r="G378" i="12"/>
  <c r="G247" i="12"/>
  <c r="G312" i="12"/>
  <c r="G395" i="12"/>
  <c r="G366" i="12"/>
  <c r="G310" i="12"/>
  <c r="G379" i="12"/>
  <c r="G373" i="12"/>
  <c r="G400" i="12"/>
  <c r="G345" i="12"/>
  <c r="G401" i="12"/>
  <c r="G177" i="12"/>
  <c r="G402" i="12"/>
  <c r="G180" i="12"/>
  <c r="G181" i="12"/>
  <c r="G208" i="12"/>
  <c r="G42" i="12"/>
  <c r="G403" i="12"/>
  <c r="G238" i="12"/>
  <c r="G47" i="12"/>
  <c r="G48" i="12"/>
  <c r="G331" i="12"/>
  <c r="G404" i="12"/>
  <c r="G405" i="12"/>
  <c r="G298" i="12"/>
  <c r="G57" i="12"/>
  <c r="G324" i="12"/>
  <c r="G160" i="12"/>
  <c r="G346" i="12"/>
  <c r="G62" i="12"/>
  <c r="G63" i="12"/>
  <c r="G332" i="12"/>
  <c r="G425" i="12"/>
  <c r="G376" i="12"/>
  <c r="G406" i="12"/>
  <c r="G198" i="12"/>
  <c r="G223" i="12"/>
  <c r="G209" i="12"/>
  <c r="G351" i="12"/>
  <c r="G72" i="12"/>
  <c r="G352" i="12"/>
  <c r="G77" i="12"/>
  <c r="G78" i="12"/>
  <c r="G353" i="12"/>
  <c r="G407" i="12"/>
  <c r="G335" i="12"/>
  <c r="G81" i="12"/>
  <c r="G299" i="12"/>
  <c r="G317" i="12"/>
  <c r="G408" i="12"/>
  <c r="G232" i="12"/>
  <c r="G254" i="12"/>
  <c r="G90" i="12"/>
  <c r="G437" i="12"/>
  <c r="G368" i="12"/>
  <c r="G300" i="12"/>
  <c r="G272" i="12"/>
  <c r="G336" i="12"/>
  <c r="G204" i="12"/>
  <c r="G289" i="12"/>
  <c r="G318" i="12"/>
  <c r="G290" i="12"/>
  <c r="G210" i="12"/>
  <c r="G381" i="12"/>
  <c r="G109" i="12"/>
  <c r="G111" i="12"/>
  <c r="G191" i="12"/>
  <c r="G112" i="12"/>
  <c r="G234" i="12"/>
  <c r="G409" i="12"/>
  <c r="G113" i="12"/>
  <c r="G410" i="12"/>
  <c r="G411" i="12"/>
  <c r="G116" i="12"/>
  <c r="G117" i="12"/>
  <c r="G354" i="12"/>
  <c r="G355" i="12"/>
  <c r="G199" i="12"/>
  <c r="G286" i="12"/>
  <c r="G124" i="12"/>
  <c r="G226" i="12"/>
  <c r="G253" i="12"/>
  <c r="G356" i="12"/>
  <c r="G128" i="12"/>
  <c r="G357" i="12"/>
  <c r="G422" i="12"/>
  <c r="G200" i="12"/>
  <c r="G236" i="12"/>
  <c r="G412" i="12"/>
  <c r="G169" i="12"/>
  <c r="G284" i="12"/>
  <c r="G413" i="12"/>
  <c r="G211" i="12"/>
  <c r="G241" i="12"/>
  <c r="G358" i="12"/>
  <c r="G359" i="12"/>
  <c r="G174" i="12"/>
  <c r="G436" i="12"/>
  <c r="G370" i="12"/>
  <c r="G414" i="12"/>
  <c r="G143" i="12"/>
  <c r="G182" i="12"/>
  <c r="G212" i="12"/>
  <c r="G389" i="12"/>
  <c r="G326" i="12"/>
  <c r="I415" i="12"/>
  <c r="I443" i="12"/>
  <c r="I30" i="12"/>
  <c r="I168" i="12"/>
  <c r="I8" i="12"/>
  <c r="I302" i="12"/>
  <c r="I301" i="12"/>
  <c r="I37" i="12"/>
  <c r="I299" i="12"/>
  <c r="I306" i="12"/>
  <c r="I139" i="12"/>
  <c r="I121" i="12"/>
  <c r="I303" i="12"/>
  <c r="I300" i="12"/>
  <c r="I151" i="12"/>
  <c r="I298" i="12"/>
  <c r="I304" i="12"/>
  <c r="I305" i="12"/>
  <c r="I197" i="12"/>
  <c r="I201" i="12"/>
  <c r="I198" i="12"/>
  <c r="I131" i="12"/>
  <c r="I199" i="12"/>
  <c r="I200" i="12"/>
  <c r="I202" i="12"/>
  <c r="I203" i="12"/>
  <c r="I194" i="12"/>
  <c r="I196" i="12"/>
  <c r="I193" i="12"/>
  <c r="I195" i="12"/>
  <c r="I192" i="12"/>
  <c r="I191" i="12"/>
  <c r="I39" i="12"/>
  <c r="I210" i="12"/>
  <c r="I215" i="12"/>
  <c r="I86" i="12"/>
  <c r="I213" i="12"/>
  <c r="I209" i="12"/>
  <c r="I211" i="12"/>
  <c r="I214" i="12"/>
  <c r="I208" i="12"/>
  <c r="I206" i="12"/>
  <c r="I216" i="12"/>
  <c r="I212" i="12"/>
  <c r="I207" i="12"/>
  <c r="I217" i="12"/>
  <c r="I319" i="12"/>
  <c r="I60" i="12"/>
  <c r="I18" i="12"/>
  <c r="I323" i="12"/>
  <c r="I318" i="12"/>
  <c r="I317" i="12"/>
  <c r="I322" i="12"/>
  <c r="I321" i="12"/>
  <c r="I324" i="12"/>
  <c r="I96" i="12"/>
  <c r="I320" i="12"/>
  <c r="I337" i="12"/>
  <c r="I339" i="12"/>
  <c r="I336" i="12"/>
  <c r="I335" i="12"/>
  <c r="I338" i="12"/>
  <c r="I165" i="12"/>
  <c r="I167" i="12"/>
  <c r="I74" i="12"/>
  <c r="I108" i="12"/>
  <c r="I164" i="12"/>
  <c r="I47" i="12"/>
  <c r="I166" i="12"/>
  <c r="I187" i="12"/>
  <c r="I188" i="12"/>
  <c r="I189" i="12"/>
  <c r="I170" i="12"/>
  <c r="I44" i="12"/>
  <c r="I169" i="12"/>
  <c r="I19" i="12"/>
  <c r="I40" i="12"/>
  <c r="I175" i="12"/>
  <c r="I174" i="12"/>
  <c r="I177" i="12"/>
  <c r="I178" i="12"/>
  <c r="I176" i="12"/>
  <c r="I181" i="12"/>
  <c r="I182" i="12"/>
  <c r="I179" i="12"/>
  <c r="I180" i="12"/>
  <c r="I184" i="12"/>
  <c r="I183" i="12"/>
  <c r="I185" i="12"/>
  <c r="I365" i="12"/>
  <c r="I242" i="12"/>
  <c r="I241" i="12"/>
  <c r="I23" i="12"/>
  <c r="I29" i="12"/>
  <c r="I35" i="12"/>
  <c r="I227" i="12"/>
  <c r="I229" i="12"/>
  <c r="I228" i="12"/>
  <c r="I235" i="12"/>
  <c r="I231" i="12"/>
  <c r="I152" i="12"/>
  <c r="I236" i="12"/>
  <c r="I233" i="12"/>
  <c r="I234" i="12"/>
  <c r="I239" i="12"/>
  <c r="I240" i="12"/>
  <c r="I12" i="12"/>
  <c r="I253" i="12"/>
  <c r="I252" i="12"/>
  <c r="I222" i="12"/>
  <c r="I223" i="12"/>
  <c r="I224" i="12"/>
  <c r="I226" i="12"/>
  <c r="I107" i="12"/>
  <c r="I133" i="12"/>
  <c r="I244" i="12"/>
  <c r="I126" i="12"/>
  <c r="I82" i="12"/>
  <c r="I106" i="12"/>
  <c r="I134" i="12"/>
  <c r="I245" i="12"/>
  <c r="I243" i="12"/>
  <c r="I31" i="12"/>
  <c r="I25" i="12"/>
  <c r="I248" i="12"/>
  <c r="I83" i="12"/>
  <c r="I247" i="12"/>
  <c r="I250" i="12"/>
  <c r="I116" i="12"/>
  <c r="I251" i="12"/>
  <c r="I249" i="12"/>
  <c r="I70" i="12"/>
  <c r="I265" i="12"/>
  <c r="I270" i="12"/>
  <c r="I269" i="12"/>
  <c r="I277" i="12"/>
  <c r="I276" i="12"/>
  <c r="I117" i="12"/>
  <c r="I272" i="12"/>
  <c r="I275" i="12"/>
  <c r="I271" i="12"/>
  <c r="I273" i="12"/>
  <c r="I274" i="12"/>
  <c r="I38" i="12"/>
  <c r="I287" i="12"/>
  <c r="I14" i="12"/>
  <c r="I283" i="12"/>
  <c r="I284" i="12"/>
  <c r="I280" i="12"/>
  <c r="I285" i="12"/>
  <c r="I279" i="12"/>
  <c r="I286" i="12"/>
  <c r="I293" i="12"/>
  <c r="I288" i="12"/>
  <c r="I291" i="12"/>
  <c r="I289" i="12"/>
  <c r="I290" i="12"/>
  <c r="I129" i="12"/>
  <c r="I292" i="12"/>
  <c r="I294" i="12"/>
  <c r="I15" i="12"/>
  <c r="I145" i="12"/>
  <c r="I105" i="12"/>
  <c r="I144" i="12"/>
  <c r="I130" i="12"/>
  <c r="I295" i="12"/>
  <c r="I296" i="12"/>
  <c r="I297" i="12"/>
  <c r="I310" i="12"/>
  <c r="I328" i="12"/>
  <c r="I330" i="12"/>
  <c r="I81" i="12"/>
  <c r="I333" i="12"/>
  <c r="I332" i="12"/>
  <c r="I331" i="12"/>
  <c r="I334" i="12"/>
  <c r="I341" i="12"/>
  <c r="I342" i="12"/>
  <c r="I54" i="12"/>
  <c r="I344" i="12"/>
  <c r="I347" i="12"/>
  <c r="I345" i="12"/>
  <c r="I346" i="12"/>
  <c r="I362" i="12"/>
  <c r="I363" i="12"/>
  <c r="I353" i="12"/>
  <c r="I357" i="12"/>
  <c r="I349" i="12"/>
  <c r="I356" i="12"/>
  <c r="I355" i="12"/>
  <c r="I350" i="12"/>
  <c r="I358" i="12"/>
  <c r="I351" i="12"/>
  <c r="I348" i="12"/>
  <c r="I360" i="12"/>
  <c r="I359" i="12"/>
  <c r="I361" i="12"/>
  <c r="I352" i="12"/>
  <c r="I354" i="12"/>
  <c r="I433" i="12"/>
  <c r="I32" i="12"/>
  <c r="I6" i="12"/>
  <c r="I364" i="12"/>
  <c r="I367" i="12"/>
  <c r="I366" i="12"/>
  <c r="I369" i="12"/>
  <c r="I368" i="12"/>
  <c r="I371" i="12"/>
  <c r="I373" i="12"/>
  <c r="I374" i="12"/>
  <c r="I370" i="12"/>
  <c r="I372" i="12"/>
  <c r="I376" i="12"/>
  <c r="I375" i="12"/>
  <c r="I238" i="12"/>
  <c r="I161" i="12"/>
  <c r="I160" i="12"/>
  <c r="I381" i="12"/>
  <c r="I380" i="12"/>
  <c r="I123" i="12"/>
  <c r="I10" i="12"/>
  <c r="I383" i="12"/>
  <c r="I309" i="12"/>
  <c r="I95" i="12"/>
  <c r="I315" i="12"/>
  <c r="I313" i="12"/>
  <c r="I52" i="12"/>
  <c r="I140" i="12"/>
  <c r="I314" i="12"/>
  <c r="I312" i="12"/>
  <c r="I97" i="12"/>
  <c r="I316" i="12"/>
  <c r="I325" i="12"/>
  <c r="I327" i="12"/>
  <c r="I326" i="12"/>
  <c r="I379" i="12"/>
  <c r="I378" i="12"/>
  <c r="I377" i="12"/>
  <c r="I384" i="12"/>
  <c r="I119" i="12"/>
  <c r="I388" i="12"/>
  <c r="I434" i="12"/>
  <c r="I403" i="12"/>
  <c r="I408" i="12"/>
  <c r="I405" i="12"/>
  <c r="I402" i="12"/>
  <c r="I414" i="12"/>
  <c r="I410" i="12"/>
  <c r="I413" i="12"/>
  <c r="I399" i="12"/>
  <c r="I407" i="12"/>
  <c r="I400" i="12"/>
  <c r="I411" i="12"/>
  <c r="I404" i="12"/>
  <c r="I417" i="12"/>
  <c r="I421" i="12"/>
  <c r="I416" i="12"/>
  <c r="I419" i="12"/>
  <c r="I412" i="12"/>
  <c r="I418" i="12"/>
  <c r="I398" i="12"/>
  <c r="I409" i="12"/>
  <c r="I420" i="12"/>
  <c r="I401" i="12"/>
  <c r="I406" i="12"/>
  <c r="I422" i="12"/>
  <c r="I102" i="12"/>
  <c r="I426" i="12"/>
  <c r="I425" i="12"/>
  <c r="I427" i="12"/>
  <c r="I9" i="12"/>
  <c r="I428" i="12"/>
  <c r="I150" i="12"/>
  <c r="I395" i="12"/>
  <c r="I396" i="12"/>
  <c r="I397" i="12"/>
  <c r="I394" i="12"/>
  <c r="I393" i="12"/>
  <c r="I392" i="12"/>
  <c r="I163" i="12"/>
  <c r="I162" i="12"/>
  <c r="I101" i="12"/>
  <c r="I262" i="12"/>
  <c r="I257" i="12"/>
  <c r="I261" i="12"/>
  <c r="I260" i="12"/>
  <c r="I259" i="12"/>
  <c r="I67" i="12"/>
  <c r="I254" i="12"/>
  <c r="I255" i="12"/>
  <c r="I256" i="12"/>
  <c r="I258" i="12"/>
  <c r="I3" i="12"/>
  <c r="I266" i="12"/>
  <c r="I267" i="12"/>
  <c r="I268" i="12"/>
  <c r="I99" i="12"/>
  <c r="I22" i="12"/>
  <c r="I149" i="12"/>
  <c r="I204" i="12"/>
  <c r="I148" i="12"/>
  <c r="I111" i="12"/>
  <c r="I311" i="12"/>
  <c r="I382" i="12"/>
  <c r="I390" i="12"/>
  <c r="I435" i="12"/>
  <c r="I436" i="12"/>
  <c r="I432" i="12"/>
  <c r="I16" i="12"/>
  <c r="I429" i="12"/>
  <c r="I440" i="12"/>
  <c r="I439" i="12"/>
  <c r="I438" i="12"/>
  <c r="I441" i="12"/>
  <c r="I437" i="12"/>
  <c r="I221" i="12"/>
  <c r="I220" i="12"/>
  <c r="I219" i="12"/>
  <c r="I218" i="12"/>
  <c r="I424" i="12"/>
  <c r="I423" i="12"/>
  <c r="I53" i="12"/>
  <c r="I137" i="12"/>
  <c r="I24" i="12"/>
  <c r="I447" i="12"/>
  <c r="I446" i="12"/>
  <c r="I225" i="12"/>
  <c r="I64" i="12"/>
  <c r="I430" i="12"/>
  <c r="I307" i="12"/>
  <c r="I263" i="12"/>
  <c r="I264" i="12"/>
  <c r="I442" i="12"/>
  <c r="G51" i="10" l="1"/>
  <c r="H72" i="12" s="1"/>
  <c r="G49" i="10"/>
  <c r="H117" i="12" s="1"/>
  <c r="G36" i="10"/>
  <c r="H47" i="12" s="1"/>
  <c r="G42" i="10"/>
  <c r="H116" i="12" s="1"/>
  <c r="G36" i="6"/>
  <c r="H123" i="12" s="1"/>
  <c r="G89" i="6"/>
  <c r="H148" i="12" s="1"/>
  <c r="G86" i="6"/>
  <c r="H149" i="12" s="1"/>
  <c r="G53" i="6"/>
  <c r="H121" i="12" s="1"/>
  <c r="G52" i="6"/>
  <c r="H139" i="12" s="1"/>
  <c r="G97" i="4"/>
  <c r="G83" i="12" s="1"/>
  <c r="G42" i="4"/>
  <c r="G121" i="12" s="1"/>
  <c r="G61" i="8" l="1"/>
  <c r="I125" i="12" s="1"/>
  <c r="G37" i="8"/>
  <c r="I63" i="12" s="1"/>
  <c r="G54" i="8"/>
  <c r="I62" i="12" s="1"/>
  <c r="G64" i="8"/>
  <c r="I85" i="12" s="1"/>
  <c r="G29" i="10"/>
  <c r="H62" i="12" s="1"/>
  <c r="G28" i="10"/>
  <c r="H63" i="12" s="1"/>
  <c r="G29" i="5" l="1"/>
  <c r="G98" i="12" s="1"/>
  <c r="G56" i="4"/>
  <c r="G119" i="12" s="1"/>
  <c r="G20" i="4"/>
  <c r="G8" i="12" s="1"/>
  <c r="G59" i="8" l="1"/>
  <c r="I141" i="12" s="1"/>
  <c r="G74" i="8"/>
  <c r="I43" i="12" s="1"/>
  <c r="G76" i="8"/>
  <c r="I46" i="12" s="1"/>
  <c r="G38" i="8"/>
  <c r="I89" i="12" s="1"/>
  <c r="G83" i="8"/>
  <c r="I91" i="12" s="1"/>
  <c r="G43" i="8"/>
  <c r="I154" i="12" s="1"/>
  <c r="G39" i="10"/>
  <c r="H150" i="12" s="1"/>
  <c r="G41" i="10"/>
  <c r="H89" i="12" s="1"/>
  <c r="G40" i="10"/>
  <c r="H154" i="12" s="1"/>
  <c r="G44" i="10"/>
  <c r="H46" i="12" s="1"/>
  <c r="G45" i="10"/>
  <c r="H99" i="12" s="1"/>
  <c r="G51" i="6"/>
  <c r="H18" i="12" s="1"/>
  <c r="G54" i="6"/>
  <c r="H96" i="12" s="1"/>
  <c r="G97" i="6"/>
  <c r="H60" i="12" s="1"/>
  <c r="G39" i="6"/>
  <c r="H25" i="12" s="1"/>
  <c r="G81" i="6"/>
  <c r="H35" i="12" s="1"/>
  <c r="G35" i="6"/>
  <c r="H29" i="12" s="1"/>
  <c r="G43" i="4"/>
  <c r="G96" i="12" s="1"/>
  <c r="G20" i="5"/>
  <c r="G89" i="12" s="1"/>
  <c r="G18" i="5"/>
  <c r="G154" i="12" s="1"/>
  <c r="G35" i="5"/>
  <c r="G99" i="12" s="1"/>
  <c r="G19" i="5"/>
  <c r="G46" i="12" s="1"/>
  <c r="G81" i="4"/>
  <c r="G35" i="12" s="1"/>
  <c r="G96" i="4"/>
  <c r="G91" i="12" s="1"/>
  <c r="G99" i="4"/>
  <c r="G43" i="12" s="1"/>
  <c r="G39" i="4"/>
  <c r="G25" i="12" s="1"/>
  <c r="G26" i="8" l="1"/>
  <c r="I124" i="12" s="1"/>
  <c r="G17" i="10"/>
  <c r="H124" i="12" s="1"/>
  <c r="G62" i="8"/>
  <c r="I56" i="12" s="1"/>
  <c r="G63" i="8"/>
  <c r="I78" i="12" s="1"/>
  <c r="G104" i="6"/>
  <c r="H37" i="12" s="1"/>
  <c r="G102" i="6"/>
  <c r="H67" i="12" s="1"/>
  <c r="G100" i="4"/>
  <c r="G130" i="12" s="1"/>
  <c r="G51" i="4"/>
  <c r="G39" i="12" s="1"/>
  <c r="G32" i="6" l="1"/>
  <c r="H126" i="12" s="1"/>
  <c r="G12" i="6"/>
  <c r="H142" i="12" s="1"/>
  <c r="H288" i="12"/>
  <c r="G33" i="6"/>
  <c r="H40" i="12" s="1"/>
  <c r="G40" i="6"/>
  <c r="H155" i="12" s="1"/>
  <c r="G78" i="6"/>
  <c r="H76" i="12" s="1"/>
  <c r="G21" i="6"/>
  <c r="H115" i="12" s="1"/>
  <c r="G83" i="6"/>
  <c r="H38" i="12" s="1"/>
  <c r="H281" i="12"/>
  <c r="G22" i="6"/>
  <c r="H147" i="12" s="1"/>
  <c r="H280" i="12"/>
  <c r="G47" i="6"/>
  <c r="H106" i="12" s="1"/>
  <c r="G29" i="6"/>
  <c r="H4" i="12" s="1"/>
  <c r="G23" i="6"/>
  <c r="H92" i="12" s="1"/>
  <c r="H307" i="12"/>
  <c r="G44" i="6"/>
  <c r="G63" i="6"/>
  <c r="H138" i="12" s="1"/>
  <c r="G74" i="6"/>
  <c r="H110" i="12" s="1"/>
  <c r="G77" i="6"/>
  <c r="H131" i="12" s="1"/>
  <c r="H233" i="12"/>
  <c r="H384" i="12"/>
  <c r="H246" i="12"/>
  <c r="G56" i="6"/>
  <c r="H86" i="12" s="1"/>
  <c r="G72" i="6"/>
  <c r="H85" i="12" s="1"/>
  <c r="G70" i="6"/>
  <c r="H119" i="12" s="1"/>
  <c r="G28" i="6"/>
  <c r="H5" i="12" s="1"/>
  <c r="H342" i="12"/>
  <c r="G43" i="6"/>
  <c r="H108" i="12" s="1"/>
  <c r="G60" i="6"/>
  <c r="H118" i="12" s="1"/>
  <c r="H429" i="12"/>
  <c r="H343" i="12"/>
  <c r="G98" i="6"/>
  <c r="H12" i="12" s="1"/>
  <c r="G69" i="6"/>
  <c r="H107" i="12" s="1"/>
  <c r="G64" i="6"/>
  <c r="H137" i="12" s="1"/>
  <c r="H430" i="12"/>
  <c r="G91" i="6"/>
  <c r="H135" i="12" s="1"/>
  <c r="H444" i="12"/>
  <c r="H264" i="12"/>
  <c r="H385" i="12"/>
  <c r="G42" i="6"/>
  <c r="H125" i="12" s="1"/>
  <c r="G82" i="6"/>
  <c r="H145" i="12" s="1"/>
  <c r="G45" i="6"/>
  <c r="H141" i="12" s="1"/>
  <c r="G87" i="6"/>
  <c r="H130" i="12" s="1"/>
  <c r="G20" i="10"/>
  <c r="H75" i="12" s="1"/>
  <c r="H230" i="12"/>
  <c r="G50" i="10"/>
  <c r="H128" i="12" s="1"/>
  <c r="G15" i="10"/>
  <c r="H143" i="12" s="1"/>
  <c r="G30" i="10"/>
  <c r="H109" i="12" s="1"/>
  <c r="G11" i="10"/>
  <c r="H88" i="12" s="1"/>
  <c r="G26" i="10"/>
  <c r="G37" i="10"/>
  <c r="G33" i="10"/>
  <c r="H100" i="12" s="1"/>
  <c r="H159" i="12"/>
  <c r="G16" i="10"/>
  <c r="H132" i="12" s="1"/>
  <c r="G32" i="10"/>
  <c r="H136" i="12" s="1"/>
  <c r="H386" i="12"/>
  <c r="G22" i="10"/>
  <c r="H153" i="12" s="1"/>
  <c r="H282" i="12"/>
  <c r="G46" i="10"/>
  <c r="H114" i="12" s="1"/>
  <c r="G17" i="8"/>
  <c r="I17" i="12" s="1"/>
  <c r="G24" i="8"/>
  <c r="I103" i="12" s="1"/>
  <c r="G22" i="8"/>
  <c r="I69" i="12" s="1"/>
  <c r="I281" i="12"/>
  <c r="G14" i="8"/>
  <c r="I104" i="12" s="1"/>
  <c r="G16" i="8"/>
  <c r="I49" i="12" s="1"/>
  <c r="G12" i="8"/>
  <c r="I13" i="12" s="1"/>
  <c r="G75" i="8"/>
  <c r="I110" i="12" s="1"/>
  <c r="G31" i="8"/>
  <c r="I50" i="12" s="1"/>
  <c r="G71" i="8"/>
  <c r="I5" i="12" s="1"/>
  <c r="G41" i="8"/>
  <c r="I80" i="12" s="1"/>
  <c r="I59" i="12"/>
  <c r="G23" i="8"/>
  <c r="I147" i="12" s="1"/>
  <c r="G58" i="8"/>
  <c r="I118" i="12" s="1"/>
  <c r="G53" i="8"/>
  <c r="I120" i="12" s="1"/>
  <c r="I246" i="12"/>
  <c r="I92" i="12"/>
  <c r="G45" i="8"/>
  <c r="G52" i="8"/>
  <c r="I45" i="12" s="1"/>
  <c r="G69" i="8"/>
  <c r="I33" i="12" s="1"/>
  <c r="G36" i="8"/>
  <c r="I55" i="12" s="1"/>
  <c r="G20" i="8"/>
  <c r="I58" i="12" s="1"/>
  <c r="I385" i="12"/>
  <c r="G86" i="8"/>
  <c r="I155" i="12" s="1"/>
  <c r="G30" i="8"/>
  <c r="I142" i="12" s="1"/>
  <c r="G55" i="8"/>
  <c r="I135" i="12" s="1"/>
  <c r="G49" i="8"/>
  <c r="I11" i="12" s="1"/>
  <c r="I122" i="12"/>
  <c r="I65" i="12"/>
  <c r="I343" i="12"/>
  <c r="G66" i="8"/>
  <c r="I7" i="12" s="1"/>
  <c r="I138" i="12"/>
  <c r="G70" i="8"/>
  <c r="I76" i="12" s="1"/>
  <c r="I27" i="12"/>
  <c r="G79" i="8"/>
  <c r="I158" i="12"/>
  <c r="G85" i="8"/>
  <c r="I66" i="12" s="1"/>
  <c r="G39" i="8"/>
  <c r="I4" i="12" s="1"/>
  <c r="G32" i="8"/>
  <c r="I93" i="12" s="1"/>
  <c r="G34" i="8"/>
  <c r="I2" i="12" s="1"/>
  <c r="G27" i="8"/>
  <c r="I115" i="12" s="1"/>
  <c r="G89" i="8"/>
  <c r="I71" i="12" s="1"/>
  <c r="G18" i="8"/>
  <c r="I61" i="12" s="1"/>
  <c r="G19" i="8"/>
  <c r="I77" i="12" s="1"/>
  <c r="G29" i="8"/>
  <c r="I143" i="12" s="1"/>
  <c r="I282" i="12"/>
  <c r="G15" i="8"/>
  <c r="I21" i="12" s="1"/>
  <c r="G11" i="8"/>
  <c r="I79" i="12" s="1"/>
  <c r="G13" i="8"/>
  <c r="I88" i="12" s="1"/>
  <c r="I230" i="12"/>
  <c r="G21" i="8"/>
  <c r="I20" i="12" s="1"/>
  <c r="G44" i="8"/>
  <c r="I132" i="12" s="1"/>
  <c r="G42" i="8"/>
  <c r="I57" i="12" s="1"/>
  <c r="I387" i="12"/>
  <c r="G28" i="8"/>
  <c r="I109" i="12" s="1"/>
  <c r="G57" i="8"/>
  <c r="I87" i="12" s="1"/>
  <c r="G51" i="8"/>
  <c r="I94" i="12" s="1"/>
  <c r="G25" i="8"/>
  <c r="I431" i="12"/>
  <c r="G46" i="8"/>
  <c r="G50" i="8"/>
  <c r="I100" i="12" s="1"/>
  <c r="I156" i="12"/>
  <c r="G40" i="8"/>
  <c r="I75" i="12" s="1"/>
  <c r="I159" i="12"/>
  <c r="I386" i="12"/>
  <c r="G35" i="8"/>
  <c r="I98" i="12" s="1"/>
  <c r="G56" i="8"/>
  <c r="G48" i="8"/>
  <c r="I34" i="12" s="1"/>
  <c r="I128" i="12"/>
  <c r="I340" i="12"/>
  <c r="G80" i="8"/>
  <c r="G72" i="8"/>
  <c r="I113" i="12" s="1"/>
  <c r="G60" i="8"/>
  <c r="I41" i="12" s="1"/>
  <c r="G68" i="8"/>
  <c r="I136" i="12" s="1"/>
  <c r="I157" i="12"/>
  <c r="G81" i="8"/>
  <c r="I114" i="12" s="1"/>
  <c r="G33" i="8"/>
  <c r="I42" i="12" s="1"/>
  <c r="G67" i="8"/>
  <c r="I72" i="12" s="1"/>
  <c r="I445" i="12" l="1"/>
  <c r="I48" i="12"/>
  <c r="I237" i="12"/>
  <c r="I51" i="12"/>
  <c r="I232" i="12"/>
  <c r="I90" i="12"/>
  <c r="I391" i="12"/>
  <c r="I28" i="12"/>
  <c r="I444" i="12"/>
  <c r="I112" i="12"/>
  <c r="I389" i="12"/>
  <c r="I153" i="12"/>
  <c r="H389" i="12"/>
  <c r="H90" i="12"/>
  <c r="H431" i="12"/>
  <c r="H48" i="12"/>
  <c r="H371" i="12"/>
  <c r="H51" i="12"/>
  <c r="G67" i="6"/>
  <c r="H59" i="12" s="1"/>
  <c r="G95" i="4"/>
  <c r="G122" i="12" s="1"/>
  <c r="G38" i="12"/>
  <c r="G24" i="10"/>
  <c r="H98" i="12" s="1"/>
  <c r="G27" i="6"/>
  <c r="H65" i="12" s="1"/>
  <c r="G17" i="4"/>
  <c r="G147" i="12" s="1"/>
  <c r="G23" i="4"/>
  <c r="G142" i="12" s="1"/>
  <c r="G16" i="4"/>
  <c r="G10" i="12" s="1"/>
  <c r="G34" i="4"/>
  <c r="G110" i="12" s="1"/>
  <c r="G36" i="4"/>
  <c r="G85" i="12" s="1"/>
  <c r="G28" i="4"/>
  <c r="G123" i="12" s="1"/>
  <c r="G15" i="4"/>
  <c r="G17" i="12" s="1"/>
  <c r="G25" i="4"/>
  <c r="G13" i="12" s="1"/>
  <c r="G47" i="4"/>
  <c r="G4" i="12" s="1"/>
  <c r="G79" i="4"/>
  <c r="G12" i="12" s="1"/>
  <c r="G57" i="4"/>
  <c r="G19" i="12" s="1"/>
  <c r="G36" i="12"/>
  <c r="G26" i="4"/>
  <c r="G40" i="12" s="1"/>
  <c r="G63" i="4"/>
  <c r="G76" i="12" s="1"/>
  <c r="G21" i="4"/>
  <c r="G93" i="12" s="1"/>
  <c r="G35" i="4"/>
  <c r="G29" i="12" s="1"/>
  <c r="G281" i="12"/>
  <c r="G283" i="12"/>
  <c r="G30" i="4"/>
  <c r="G50" i="12" s="1"/>
  <c r="G382" i="12"/>
  <c r="G371" i="12"/>
  <c r="G64" i="4"/>
  <c r="G138" i="12" s="1"/>
  <c r="G38" i="4"/>
  <c r="G5" i="12" s="1"/>
  <c r="G80" i="4"/>
  <c r="G59" i="12" s="1"/>
  <c r="G50" i="4"/>
  <c r="G103" i="12" s="1"/>
  <c r="G78" i="4"/>
  <c r="G30" i="12" s="1"/>
  <c r="G307" i="12"/>
  <c r="G246" i="12"/>
  <c r="G61" i="4"/>
  <c r="G33" i="12" s="1"/>
  <c r="G60" i="4"/>
  <c r="G11" i="12" s="1"/>
  <c r="G49" i="4"/>
  <c r="G135" i="12" s="1"/>
  <c r="G54" i="4"/>
  <c r="G102" i="12" s="1"/>
  <c r="G58" i="4"/>
  <c r="G107" i="12" s="1"/>
  <c r="G342" i="12"/>
  <c r="G237" i="12"/>
  <c r="G45" i="4"/>
  <c r="G120" i="12" s="1"/>
  <c r="G44" i="4"/>
  <c r="G45" i="12" s="1"/>
  <c r="G62" i="4"/>
  <c r="G86" i="12" s="1"/>
  <c r="G444" i="12"/>
  <c r="G197" i="12"/>
  <c r="G83" i="4"/>
  <c r="G66" i="12" s="1"/>
  <c r="G90" i="4"/>
  <c r="G22" i="12" s="1"/>
  <c r="G85" i="4"/>
  <c r="G54" i="12" s="1"/>
  <c r="G12" i="4"/>
  <c r="G7" i="12" s="1"/>
  <c r="G84" i="4"/>
  <c r="G9" i="12" s="1"/>
  <c r="G102" i="4"/>
  <c r="G64" i="12" s="1"/>
  <c r="G343" i="12"/>
  <c r="G66" i="4"/>
  <c r="G24" i="12" s="1"/>
  <c r="G429" i="12"/>
  <c r="G179" i="12"/>
  <c r="G89" i="4"/>
  <c r="G16" i="12" s="1"/>
  <c r="G233" i="12"/>
  <c r="G75" i="4"/>
  <c r="G27" i="12" s="1"/>
  <c r="G48" i="4"/>
  <c r="G141" i="12" s="1"/>
  <c r="G263" i="12"/>
  <c r="G32" i="4"/>
  <c r="G31" i="12" s="1"/>
  <c r="G264" i="12"/>
  <c r="G40" i="4"/>
  <c r="G106" i="12" s="1"/>
  <c r="G69" i="4"/>
  <c r="G82" i="12" s="1"/>
  <c r="G280" i="12"/>
  <c r="G87" i="4"/>
  <c r="G37" i="12" s="1"/>
  <c r="G225" i="12"/>
  <c r="G41" i="4"/>
  <c r="G18" i="12" s="1"/>
  <c r="G31" i="4"/>
  <c r="G115" i="12" s="1"/>
  <c r="G231" i="12"/>
  <c r="G77" i="4"/>
  <c r="G118" i="12" s="1"/>
  <c r="G65" i="4"/>
  <c r="G137" i="12" s="1"/>
  <c r="G217" i="12"/>
  <c r="G384" i="12"/>
  <c r="G227" i="12"/>
  <c r="G279" i="12"/>
  <c r="G70" i="4"/>
  <c r="G60" i="12" s="1"/>
  <c r="G158" i="12"/>
  <c r="G27" i="4"/>
  <c r="G126" i="12" s="1"/>
  <c r="G14" i="4"/>
  <c r="G69" i="12" s="1"/>
  <c r="G19" i="4"/>
  <c r="G58" i="12" s="1"/>
  <c r="G18" i="4"/>
  <c r="G15" i="12" s="1"/>
  <c r="G67" i="4"/>
  <c r="G3" i="12" s="1"/>
  <c r="G13" i="4"/>
  <c r="G92" i="12" s="1"/>
  <c r="G24" i="4"/>
  <c r="G49" i="12" s="1"/>
  <c r="G37" i="4"/>
  <c r="G14" i="12" s="1"/>
  <c r="G33" i="4"/>
  <c r="G134" i="12" s="1"/>
  <c r="G288" i="12"/>
  <c r="G29" i="4"/>
  <c r="G55" i="12" s="1"/>
  <c r="G22" i="4"/>
  <c r="G51" i="12" s="1"/>
  <c r="G104" i="12"/>
  <c r="G23" i="10"/>
  <c r="H87" i="12" s="1"/>
  <c r="G386" i="12"/>
  <c r="G330" i="12"/>
  <c r="G11" i="5"/>
  <c r="G79" i="12" s="1"/>
  <c r="G14" i="10"/>
  <c r="H77" i="12" s="1"/>
  <c r="G18" i="6"/>
  <c r="H69" i="12" s="1"/>
  <c r="H36" i="12"/>
  <c r="G107" i="6"/>
  <c r="H54" i="12" s="1"/>
  <c r="H341" i="12"/>
  <c r="G82" i="8"/>
  <c r="I36" i="12" s="1"/>
  <c r="G25" i="10"/>
  <c r="H71" i="12" s="1"/>
  <c r="H387" i="12"/>
  <c r="G34" i="10"/>
  <c r="H94" i="12" s="1"/>
  <c r="G13" i="10"/>
  <c r="H21" i="12" s="1"/>
  <c r="H391" i="12"/>
  <c r="G18" i="10"/>
  <c r="H42" i="12" s="1"/>
  <c r="G38" i="10"/>
  <c r="H41" i="12" s="1"/>
  <c r="H156" i="12"/>
  <c r="G31" i="10"/>
  <c r="H34" i="12" s="1"/>
  <c r="G12" i="10"/>
  <c r="H79" i="12" s="1"/>
  <c r="H232" i="12"/>
  <c r="G27" i="10"/>
  <c r="H61" i="12" s="1"/>
  <c r="G19" i="10"/>
  <c r="H20" i="12" s="1"/>
  <c r="G21" i="10"/>
  <c r="H57" i="12" s="1"/>
  <c r="G25" i="6"/>
  <c r="H134" i="12" s="1"/>
  <c r="G16" i="6"/>
  <c r="H15" i="12" s="1"/>
  <c r="G14" i="6"/>
  <c r="H17" i="12" s="1"/>
  <c r="H283" i="12"/>
  <c r="G46" i="6"/>
  <c r="H82" i="12" s="1"/>
  <c r="G88" i="6"/>
  <c r="H14" i="12" s="1"/>
  <c r="H237" i="12"/>
  <c r="G58" i="6"/>
  <c r="H45" i="12" s="1"/>
  <c r="G57" i="6"/>
  <c r="H27" i="12" s="1"/>
  <c r="G24" i="6"/>
  <c r="H103" i="12" s="1"/>
  <c r="G20" i="6"/>
  <c r="H58" i="12" s="1"/>
  <c r="H179" i="12"/>
  <c r="G90" i="6"/>
  <c r="H16" i="12" s="1"/>
  <c r="G38" i="6"/>
  <c r="H31" i="12" s="1"/>
  <c r="G55" i="6"/>
  <c r="H39" i="12" s="1"/>
  <c r="G76" i="6"/>
  <c r="H33" i="12" s="1"/>
  <c r="G48" i="6"/>
  <c r="H3" i="12" s="1"/>
  <c r="G17" i="6"/>
  <c r="H104" i="12" s="1"/>
  <c r="G30" i="6"/>
  <c r="H55" i="12" s="1"/>
  <c r="H279" i="12"/>
  <c r="G31" i="6"/>
  <c r="H10" i="12" s="1"/>
  <c r="G61" i="6"/>
  <c r="H19" i="12" s="1"/>
  <c r="G75" i="6"/>
  <c r="H22" i="12" s="1"/>
  <c r="H231" i="12"/>
  <c r="G15" i="6"/>
  <c r="H7" i="12" s="1"/>
  <c r="H382" i="12"/>
  <c r="H217" i="12"/>
  <c r="G13" i="6"/>
  <c r="H13" i="12" s="1"/>
  <c r="G19" i="6"/>
  <c r="H93" i="12" s="1"/>
  <c r="H225" i="12"/>
  <c r="G65" i="6"/>
  <c r="H24" i="12" s="1"/>
  <c r="H197" i="12"/>
  <c r="G92" i="6"/>
  <c r="H11" i="12" s="1"/>
  <c r="H263" i="12"/>
  <c r="G34" i="6"/>
  <c r="H2" i="12" s="1"/>
  <c r="G100" i="6"/>
  <c r="H64" i="12" s="1"/>
  <c r="G50" i="6"/>
  <c r="H144" i="12" s="1"/>
  <c r="H227" i="12"/>
  <c r="G71" i="6"/>
  <c r="H66" i="12" s="1"/>
  <c r="G26" i="6"/>
  <c r="H50" i="12" s="1"/>
  <c r="G37" i="6"/>
  <c r="H80" i="12" s="1"/>
  <c r="H158" i="12"/>
  <c r="G49" i="6"/>
  <c r="H105" i="12" s="1"/>
  <c r="G11" i="6"/>
  <c r="H49" i="12" s="1"/>
  <c r="G71" i="12"/>
  <c r="G14" i="5"/>
  <c r="G153" i="12" s="1"/>
  <c r="G282" i="12"/>
  <c r="G132" i="12"/>
  <c r="G387" i="12"/>
  <c r="G16" i="5"/>
  <c r="G87" i="12" s="1"/>
  <c r="G25" i="5"/>
  <c r="G94" i="12" s="1"/>
  <c r="G431" i="12"/>
  <c r="G22" i="5"/>
  <c r="G136" i="12" s="1"/>
  <c r="G17" i="5"/>
  <c r="G21" i="12" s="1"/>
  <c r="G159" i="12"/>
  <c r="G391" i="12"/>
  <c r="G15" i="5"/>
  <c r="G61" i="12" s="1"/>
  <c r="G24" i="5"/>
  <c r="G100" i="12" s="1"/>
  <c r="G26" i="5"/>
  <c r="G75" i="12" s="1"/>
  <c r="G30" i="5"/>
  <c r="G150" i="12" s="1"/>
  <c r="G12" i="5"/>
  <c r="G20" i="12" s="1"/>
  <c r="G32" i="12"/>
  <c r="G28" i="5"/>
  <c r="G41" i="12" s="1"/>
  <c r="G445" i="12"/>
  <c r="G31" i="5"/>
  <c r="G34" i="12" s="1"/>
  <c r="G13" i="5"/>
  <c r="G88" i="12" s="1"/>
  <c r="G114" i="12"/>
  <c r="G230" i="12"/>
</calcChain>
</file>

<file path=xl/sharedStrings.xml><?xml version="1.0" encoding="utf-8"?>
<sst xmlns="http://schemas.openxmlformats.org/spreadsheetml/2006/main" count="2729" uniqueCount="1133">
  <si>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</si>
  <si>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</si>
  <si>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</si>
  <si>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</si>
  <si>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</si>
  <si>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</si>
  <si>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</si>
  <si>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</si>
  <si>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</si>
  <si>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</si>
  <si>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</si>
  <si>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</si>
  <si>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</si>
  <si>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</si>
  <si>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</si>
  <si>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</si>
  <si>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</si>
  <si>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</si>
  <si>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</si>
  <si>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</si>
  <si>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</si>
  <si>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</si>
  <si>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</si>
  <si>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</si>
  <si>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</si>
  <si>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</si>
  <si>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</si>
  <si>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</si>
  <si>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</si>
  <si>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</si>
  <si>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</si>
  <si>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</si>
  <si>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</si>
  <si>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</si>
  <si>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</si>
  <si>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</si>
  <si>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</si>
  <si>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</si>
  <si>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</si>
  <si>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</si>
  <si>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</si>
  <si>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</si>
  <si>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</si>
  <si>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</si>
  <si>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</si>
  <si>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</si>
  <si>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</si>
  <si>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</si>
  <si>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</si>
  <si>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</si>
  <si>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</si>
  <si>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</si>
  <si>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</si>
  <si>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</si>
  <si>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</si>
  <si>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</si>
  <si>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</si>
  <si>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</si>
  <si>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</si>
  <si>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</si>
  <si>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</si>
  <si>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</si>
  <si>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</si>
  <si>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</si>
  <si>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</si>
  <si>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</si>
  <si>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</si>
  <si>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</si>
  <si>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</si>
  <si>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</si>
  <si>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</si>
  <si>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</si>
  <si>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</si>
  <si>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</si>
  <si>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</si>
  <si>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</si>
  <si>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</si>
  <si>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</si>
  <si>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</si>
  <si>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</si>
  <si>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</si>
  <si>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</si>
  <si>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</si>
  <si>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</si>
  <si>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</si>
  <si>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</si>
  <si>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</si>
  <si>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</si>
  <si>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</si>
  <si>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</si>
  <si>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</si>
  <si>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</si>
  <si>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</si>
  <si>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</si>
  <si>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</si>
  <si>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</si>
  <si>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</si>
  <si>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</si>
  <si>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</si>
  <si>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</si>
  <si>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</si>
  <si>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</si>
  <si>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</si>
  <si>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</si>
  <si>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</si>
  <si>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</si>
  <si>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</si>
  <si>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</si>
  <si>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</si>
  <si>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</si>
  <si>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</si>
  <si>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</si>
  <si>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</si>
  <si>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</si>
  <si>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</si>
  <si>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</si>
  <si>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</si>
  <si>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</si>
  <si>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</si>
  <si>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</si>
  <si>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</si>
  <si>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</si>
  <si>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</si>
  <si>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</si>
  <si>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</si>
  <si>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</si>
  <si>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</si>
  <si>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</si>
  <si>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</si>
  <si>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</si>
  <si>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</si>
  <si>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</si>
  <si>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</si>
  <si>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</si>
  <si>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</si>
  <si>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</si>
  <si>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</si>
  <si>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</si>
  <si>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</si>
  <si>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</si>
  <si>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</si>
  <si>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</si>
  <si>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</si>
  <si>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</si>
  <si>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</si>
  <si>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</si>
  <si>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</si>
  <si>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</si>
  <si>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</si>
  <si>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</si>
  <si>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</si>
  <si>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</si>
  <si>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</si>
  <si>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</si>
  <si>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</si>
  <si>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</si>
  <si>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</si>
  <si>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</si>
  <si>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</si>
  <si>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</si>
  <si>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</si>
  <si>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</si>
  <si>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</si>
  <si>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</si>
  <si>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</si>
  <si>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</si>
  <si>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</si>
  <si>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</si>
  <si>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</si>
  <si>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</si>
  <si>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</si>
  <si>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</si>
  <si>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</si>
  <si>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</si>
  <si>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</si>
  <si>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</si>
  <si>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</si>
  <si>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</si>
  <si>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</si>
  <si>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</si>
  <si>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</si>
  <si>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</si>
  <si>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</si>
  <si>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</si>
  <si>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</si>
  <si>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</si>
  <si>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</si>
  <si>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</si>
  <si>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</si>
  <si>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</si>
  <si>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</si>
  <si>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</si>
  <si>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</si>
  <si>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</si>
  <si>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</si>
  <si>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</si>
  <si>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</si>
  <si>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</si>
  <si>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</si>
  <si>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</si>
  <si>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</si>
  <si>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</si>
  <si>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</si>
  <si>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</si>
  <si>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</si>
  <si>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</si>
  <si>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</si>
  <si>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</si>
  <si>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</si>
  <si>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</si>
  <si>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</si>
  <si>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</si>
  <si>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</si>
  <si>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</si>
  <si>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</si>
  <si>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</si>
  <si>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</si>
  <si>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</si>
  <si>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</si>
  <si>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</si>
  <si>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</si>
  <si>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</si>
  <si>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</si>
  <si>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</si>
  <si>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</si>
  <si>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</si>
  <si>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</si>
  <si>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</si>
  <si>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</si>
  <si>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</si>
  <si>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</si>
  <si>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</si>
  <si>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</si>
  <si>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</si>
  <si>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</si>
  <si>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</si>
  <si>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</si>
  <si>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</si>
  <si>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</si>
  <si>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</si>
  <si>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</si>
  <si>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</si>
  <si>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</si>
  <si>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</si>
  <si>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</si>
  <si>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</si>
  <si>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</si>
  <si>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</si>
  <si>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</si>
  <si>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</si>
  <si>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</si>
  <si>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</si>
  <si>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</si>
  <si>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</si>
  <si>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</si>
  <si>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</si>
  <si>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</si>
  <si>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</si>
  <si>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</si>
  <si>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</si>
  <si>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</si>
  <si>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</si>
  <si>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</si>
  <si>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</si>
  <si>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</si>
  <si>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</si>
  <si>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</si>
  <si>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</si>
  <si>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</si>
  <si>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</si>
  <si>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</si>
  <si>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</si>
  <si>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</si>
  <si>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</si>
  <si>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</si>
  <si>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</si>
  <si>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</si>
  <si>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</si>
  <si>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</si>
  <si>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</si>
  <si>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</si>
  <si>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</si>
  <si>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</si>
  <si>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</si>
  <si>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</si>
  <si>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</si>
  <si>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</si>
  <si>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</si>
  <si>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</si>
  <si>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</si>
  <si>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</si>
  <si>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</si>
  <si>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</si>
  <si>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</si>
  <si>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</si>
  <si>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</si>
  <si>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</si>
  <si>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</si>
  <si>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</si>
  <si>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</si>
  <si>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</si>
  <si>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</si>
  <si>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</si>
  <si>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</si>
  <si>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</si>
  <si>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</si>
  <si>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</si>
  <si>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</si>
  <si>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</si>
  <si>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</si>
  <si>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</si>
  <si>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</si>
  <si>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</si>
  <si>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</si>
  <si>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</si>
  <si>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</si>
  <si>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</si>
  <si>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</si>
  <si>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</si>
  <si>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</si>
  <si>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</si>
  <si>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</si>
  <si>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</si>
  <si>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</si>
  <si>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</si>
  <si>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</si>
  <si>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</si>
  <si>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</si>
  <si>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</si>
  <si>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</si>
  <si>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</si>
  <si>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</si>
  <si>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</si>
  <si>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</si>
  <si>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</si>
  <si>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</si>
  <si>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</si>
  <si>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</si>
  <si>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</si>
  <si>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</si>
  <si>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</si>
  <si>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</si>
  <si>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</si>
  <si>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</si>
  <si>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</si>
  <si>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</si>
  <si>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</si>
  <si>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</si>
  <si>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</si>
  <si>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</si>
  <si>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</si>
  <si>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</si>
  <si>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</si>
  <si>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</si>
  <si>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</si>
  <si>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</si>
  <si>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</si>
  <si>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</si>
  <si>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</si>
  <si>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</si>
  <si>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</si>
  <si>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</si>
  <si>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</si>
  <si>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</si>
  <si>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</si>
  <si>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</si>
  <si>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</si>
  <si>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</si>
  <si>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</si>
  <si>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</si>
  <si>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</si>
  <si>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</si>
  <si>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</si>
  <si>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</si>
  <si>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</si>
  <si>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</si>
  <si>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</si>
  <si>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</si>
  <si>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</si>
  <si>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</si>
  <si>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</si>
  <si>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</si>
  <si>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</si>
  <si>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</si>
  <si>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</si>
  <si>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</si>
  <si>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</si>
  <si>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</si>
  <si>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</si>
  <si>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</si>
  <si>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</si>
  <si>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</si>
  <si>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</si>
  <si>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</si>
  <si>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</si>
  <si>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</si>
  <si>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</si>
  <si>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</si>
  <si>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</si>
  <si>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</si>
  <si>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</si>
  <si>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</si>
  <si>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</si>
  <si>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</si>
  <si>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</si>
  <si>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</si>
  <si>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</si>
  <si>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</si>
  <si>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</si>
  <si>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</si>
  <si>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</si>
  <si>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12/12/1982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</si>
  <si>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</si>
  <si>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</si>
  <si>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</si>
  <si>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</si>
  <si>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</si>
  <si>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</si>
  <si>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</si>
  <si>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</si>
  <si>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</si>
  <si>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</si>
  <si>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</si>
  <si>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</si>
  <si>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28/10/1969</t>
  </si>
  <si>
    <t>93</t>
  </si>
  <si>
    <t>PURI RAJESH KUMAR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</si>
  <si>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</si>
  <si>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</si>
  <si>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</si>
  <si>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</si>
  <si>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</si>
  <si>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</si>
  <si>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</si>
  <si>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</si>
  <si>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</si>
  <si>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</si>
  <si>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</si>
  <si>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</si>
  <si>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</si>
  <si>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</si>
  <si>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</si>
  <si>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</si>
  <si>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</si>
  <si>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</si>
  <si>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</si>
  <si>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</si>
  <si>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</si>
  <si>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</si>
  <si>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</si>
  <si>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</si>
  <si>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</si>
  <si>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</si>
  <si>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</si>
  <si>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</si>
  <si>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</si>
  <si>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</si>
  <si>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</si>
  <si>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</si>
  <si>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</si>
  <si>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</si>
  <si>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</si>
  <si>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</si>
  <si>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</si>
  <si>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</si>
  <si>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</si>
  <si>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</si>
  <si>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</si>
  <si>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</si>
  <si>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</si>
  <si>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</si>
  <si>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</si>
  <si>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</si>
  <si>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</si>
  <si>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</si>
  <si>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</si>
  <si>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</si>
  <si>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</si>
  <si>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</si>
  <si>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</si>
  <si>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</si>
  <si>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</si>
  <si>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</si>
  <si>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</si>
  <si>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</si>
  <si>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</si>
  <si>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</si>
  <si>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</si>
  <si>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</si>
  <si>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</si>
  <si>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</si>
  <si>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</si>
  <si>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</si>
  <si>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</si>
  <si>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</si>
  <si>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</si>
  <si>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</si>
  <si>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</si>
  <si>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</si>
  <si>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</si>
  <si>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</si>
  <si>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</si>
  <si>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</si>
  <si>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NIELSEN THOMAS TANG</t>
  </si>
  <si>
    <t>FLARER CHRISTOPH</t>
  </si>
  <si>
    <t>PERERA MAHAMUHAMDIRAMGE DONDEENU CLINTON SANTHA</t>
  </si>
  <si>
    <t>WEEK 10</t>
  </si>
  <si>
    <t>WEEK 35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</si>
  <si>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</si>
  <si>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</si>
  <si>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</si>
  <si>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</si>
  <si>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</si>
  <si>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</si>
  <si>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</si>
  <si>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</si>
  <si>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</si>
  <si>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</si>
  <si>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</si>
  <si>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</si>
  <si>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</si>
  <si>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</si>
  <si>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</si>
  <si>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</si>
  <si>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</si>
  <si>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</si>
  <si>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</si>
  <si>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</si>
  <si>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</si>
  <si>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</si>
  <si>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</si>
  <si>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</si>
  <si>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</si>
  <si>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</si>
  <si>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</si>
  <si>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</si>
  <si>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</si>
  <si>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</si>
  <si>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</si>
  <si>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</si>
  <si>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</si>
  <si>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</si>
  <si>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</si>
  <si>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</si>
  <si>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</si>
  <si>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</si>
  <si>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</si>
  <si>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</si>
  <si>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</si>
  <si>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</si>
  <si>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</si>
  <si>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</si>
  <si>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</si>
  <si>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</si>
  <si>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</si>
  <si>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</si>
  <si>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</si>
  <si>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</si>
  <si>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</si>
  <si>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</si>
  <si>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</si>
  <si>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</si>
  <si>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</si>
  <si>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</si>
  <si>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</si>
  <si>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</si>
  <si>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</si>
  <si>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</si>
  <si>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</si>
  <si>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</si>
  <si>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</si>
  <si>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</si>
  <si>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</si>
  <si>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</si>
  <si>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</si>
  <si>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</si>
  <si>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</si>
  <si>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</si>
  <si>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</si>
  <si>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</si>
  <si>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</si>
  <si>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</si>
  <si>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</si>
  <si>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</si>
  <si>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</si>
  <si>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</si>
  <si>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</si>
  <si>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</si>
  <si>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</si>
  <si>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</si>
  <si>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</si>
  <si>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</si>
  <si>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</si>
  <si>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</si>
  <si>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</si>
  <si>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</si>
  <si>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</si>
  <si>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</si>
  <si>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</si>
  <si>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</si>
  <si>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</si>
  <si>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</si>
  <si>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</si>
  <si>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</si>
  <si>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</si>
  <si>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</si>
  <si>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</si>
  <si>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</si>
  <si>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</si>
  <si>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</si>
  <si>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</si>
  <si>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</si>
  <si>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</si>
  <si>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</si>
  <si>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</si>
  <si>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</si>
  <si>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</si>
  <si>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</si>
  <si>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</si>
  <si>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</si>
  <si>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</si>
  <si>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</si>
  <si>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</si>
  <si>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</si>
  <si>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</si>
  <si>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</si>
  <si>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</si>
  <si>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</si>
  <si>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</si>
  <si>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</si>
  <si>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</si>
  <si>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</si>
  <si>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</si>
  <si>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</si>
  <si>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</si>
  <si>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</si>
  <si>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</si>
  <si>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</si>
  <si>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</si>
  <si>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</si>
  <si>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</si>
  <si>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</si>
  <si>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</si>
  <si>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</si>
  <si>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</si>
  <si>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</si>
  <si>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</si>
  <si>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</si>
  <si>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</si>
  <si>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</si>
  <si>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</si>
  <si>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</si>
  <si>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</si>
  <si>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</si>
  <si>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</si>
  <si>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</si>
  <si>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</si>
  <si>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</si>
  <si>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</si>
  <si>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</si>
  <si>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</si>
  <si>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</si>
  <si>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</si>
  <si>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</si>
  <si>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</si>
  <si>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</si>
  <si>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</si>
  <si>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</si>
  <si>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</si>
  <si>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</si>
  <si>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</si>
  <si>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</si>
  <si>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</si>
  <si>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</si>
  <si>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</si>
  <si>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</si>
  <si>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</si>
  <si>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</si>
  <si>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</si>
  <si>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</si>
  <si>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</si>
  <si>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</si>
  <si>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</si>
  <si>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</si>
  <si>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</si>
  <si>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</si>
  <si>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</si>
  <si>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</si>
  <si>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</si>
  <si>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</si>
  <si>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</si>
  <si>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</si>
  <si>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</si>
  <si>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</si>
  <si>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</si>
  <si>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</si>
  <si>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</si>
  <si>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</si>
  <si>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</si>
  <si>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</si>
  <si>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</si>
  <si>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</si>
  <si>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</si>
  <si>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</si>
  <si>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</si>
  <si>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</si>
  <si>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</si>
  <si>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</si>
  <si>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</si>
  <si>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</si>
  <si>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</si>
  <si>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</si>
  <si>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</si>
  <si>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</si>
  <si>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</si>
  <si>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</si>
  <si>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</si>
  <si>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</si>
  <si>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</si>
  <si>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</si>
  <si>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</si>
  <si>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</si>
  <si>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</si>
  <si>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</si>
  <si>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</si>
  <si>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</si>
  <si>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</si>
  <si>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</si>
  <si>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</si>
  <si>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</si>
  <si>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</si>
  <si>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</si>
  <si>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</si>
  <si>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</si>
  <si>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</si>
  <si>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</si>
  <si>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</si>
  <si>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</si>
  <si>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</si>
  <si>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</si>
  <si>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</si>
  <si>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</si>
  <si>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</si>
  <si>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</si>
  <si>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</si>
  <si>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</si>
  <si>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</si>
  <si>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</si>
  <si>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</si>
  <si>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</si>
  <si>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</si>
  <si>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</si>
  <si>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</si>
  <si>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</si>
  <si>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</si>
  <si>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</si>
  <si>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</si>
  <si>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</si>
  <si>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</si>
  <si>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</si>
  <si>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</si>
  <si>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</si>
  <si>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</si>
  <si>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</si>
  <si>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</si>
  <si>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</si>
  <si>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</si>
  <si>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</si>
  <si>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</si>
  <si>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</si>
  <si>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</si>
  <si>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</si>
  <si>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</si>
  <si>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</si>
  <si>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</si>
  <si>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</si>
  <si>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</si>
  <si>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</si>
  <si>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</si>
  <si>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</si>
  <si>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</si>
  <si>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</si>
  <si>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</si>
  <si>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</si>
  <si>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</si>
  <si>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</si>
  <si>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</si>
  <si>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</si>
  <si>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</si>
  <si>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</si>
  <si>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</si>
  <si>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</si>
  <si>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</si>
  <si>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</si>
  <si>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</si>
  <si>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</si>
  <si>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</si>
  <si>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</si>
  <si>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</si>
  <si>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</si>
  <si>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</si>
  <si>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</si>
  <si>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</si>
  <si>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</si>
  <si>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</si>
  <si>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</si>
  <si>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</si>
  <si>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</si>
  <si>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</si>
  <si>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</si>
  <si>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</si>
  <si>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</si>
  <si>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</si>
  <si>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</si>
  <si>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</si>
  <si>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</si>
  <si>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</si>
  <si>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</si>
  <si>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</si>
  <si>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</si>
  <si>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</si>
  <si>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</si>
  <si>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</si>
  <si>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</si>
  <si>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</si>
  <si>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</si>
  <si>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</si>
  <si>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</si>
  <si>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</si>
  <si>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</si>
  <si>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</si>
  <si>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</si>
  <si>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</si>
  <si>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</si>
  <si>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</si>
  <si>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</si>
  <si>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</si>
  <si>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</si>
  <si>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</si>
  <si>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</si>
  <si>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</si>
  <si>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</si>
  <si>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</si>
  <si>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</si>
  <si>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</si>
  <si>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</si>
  <si>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</si>
  <si>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</si>
  <si>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</si>
  <si>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</si>
  <si>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</si>
  <si>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</si>
  <si>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</si>
  <si>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</si>
  <si>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</si>
  <si>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</si>
  <si>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</si>
  <si>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</si>
  <si>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</si>
  <si>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</si>
  <si>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</si>
  <si>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</si>
  <si>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</si>
  <si>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</si>
  <si>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</si>
  <si>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</si>
  <si>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</si>
  <si>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</si>
  <si>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</si>
  <si>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</si>
  <si>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</si>
  <si>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</si>
  <si>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</si>
  <si>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</si>
  <si>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</si>
  <si>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</si>
  <si>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</si>
  <si>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</si>
  <si>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</si>
  <si>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</si>
  <si>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</si>
  <si>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</si>
  <si>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</si>
  <si>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</si>
  <si>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</si>
  <si>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</si>
  <si>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</si>
  <si>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</si>
  <si>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</si>
  <si>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</si>
  <si>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</si>
  <si>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</si>
  <si>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</si>
  <si>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</si>
  <si>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</si>
  <si>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</si>
  <si>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</si>
  <si>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</si>
  <si>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</si>
  <si>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</si>
  <si>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</si>
  <si>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</si>
  <si>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</si>
  <si>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</si>
  <si>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</si>
  <si>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</si>
  <si>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</si>
  <si>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</si>
  <si>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</si>
  <si>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</si>
  <si>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</si>
  <si>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</si>
  <si>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</si>
  <si>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</si>
  <si>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</si>
  <si>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</si>
  <si>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</si>
  <si>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</si>
  <si>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</si>
  <si>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</si>
  <si>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</si>
  <si>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</si>
  <si>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</si>
  <si>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</si>
  <si>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</si>
  <si>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</si>
  <si>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</si>
  <si>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</si>
  <si>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</si>
  <si>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</si>
  <si>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</si>
  <si>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</si>
  <si>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</si>
  <si>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</si>
  <si>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</si>
  <si>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</si>
  <si>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</si>
  <si>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</si>
  <si>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</si>
  <si>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</si>
  <si>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</si>
  <si>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</si>
  <si>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</si>
  <si>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</si>
  <si>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</si>
  <si>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</si>
  <si>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</si>
  <si>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</si>
  <si>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</si>
  <si>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</si>
  <si>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</si>
  <si>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</si>
  <si>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</si>
  <si>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</si>
  <si>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</si>
  <si>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</si>
  <si>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</si>
  <si>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</si>
  <si>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</si>
  <si>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</si>
  <si>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</si>
  <si>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</si>
  <si>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</si>
  <si>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</si>
  <si>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</si>
  <si>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</si>
  <si>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</si>
  <si>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</si>
  <si>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</si>
  <si>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</si>
  <si>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</si>
  <si>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</si>
  <si>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</si>
  <si>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</si>
  <si>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</si>
  <si>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</si>
  <si>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</si>
  <si>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</si>
  <si>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</si>
  <si>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</si>
  <si>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</si>
  <si>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</si>
  <si>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</si>
  <si>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</si>
  <si>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</si>
  <si>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</si>
  <si>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</si>
  <si>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</si>
  <si>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</si>
  <si>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</si>
  <si>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</si>
  <si>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</si>
  <si>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</si>
  <si>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</si>
  <si>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</si>
  <si>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</si>
  <si>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</si>
  <si>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</si>
  <si>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</si>
  <si>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</si>
  <si>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</si>
  <si>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</si>
  <si>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</si>
  <si>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</si>
  <si>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</si>
  <si>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</si>
  <si>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</si>
  <si>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</si>
  <si>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</si>
  <si>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</si>
  <si>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</si>
  <si>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</si>
  <si>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</si>
  <si>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</si>
  <si>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</si>
  <si>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</si>
  <si>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</si>
  <si>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</si>
  <si>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</si>
  <si>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</si>
  <si>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</si>
  <si>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</si>
  <si>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</si>
  <si>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</si>
  <si>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</si>
  <si>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</si>
  <si>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</si>
  <si>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</si>
  <si>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</si>
  <si>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</si>
  <si>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</si>
  <si>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</si>
  <si>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</si>
  <si>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</si>
  <si>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</si>
  <si>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</si>
  <si>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</si>
  <si>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</si>
  <si>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</si>
  <si>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</si>
  <si>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</si>
  <si>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</si>
  <si>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</si>
  <si>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</si>
  <si>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</si>
  <si>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</si>
  <si>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</si>
  <si>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</si>
  <si>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</si>
  <si>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</si>
  <si>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</si>
  <si>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</si>
  <si>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</si>
  <si>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</si>
  <si>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</si>
  <si>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</si>
  <si>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</si>
  <si>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</si>
  <si>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</si>
  <si>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</si>
  <si>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</si>
  <si>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</si>
  <si>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</si>
  <si>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</si>
  <si>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</si>
  <si>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</si>
  <si>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</si>
  <si>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</si>
  <si>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</si>
  <si>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</si>
  <si>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</si>
  <si>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</si>
  <si>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</si>
  <si>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</si>
  <si>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</si>
  <si>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</si>
  <si>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</si>
  <si>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</si>
  <si>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</si>
  <si>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</si>
  <si>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</si>
  <si>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</si>
  <si>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</si>
  <si>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</si>
  <si>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</si>
  <si>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</si>
  <si>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</si>
  <si>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</si>
  <si>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</si>
  <si>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</si>
  <si>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</si>
  <si>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</si>
  <si>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</si>
  <si>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</si>
  <si>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</si>
  <si>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</si>
  <si>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</si>
  <si>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</si>
  <si>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</si>
  <si>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</si>
  <si>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</si>
  <si>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</si>
  <si>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</si>
  <si>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</si>
  <si>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</si>
  <si>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</si>
  <si>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</si>
  <si>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</si>
  <si>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</si>
  <si>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</si>
  <si>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</si>
  <si>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</si>
  <si>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</si>
  <si>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</si>
  <si>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22/10/1982</t>
  </si>
  <si>
    <t>JAIPRANOP SUPHANIDA</t>
  </si>
  <si>
    <t>SENIGALLIA</t>
  </si>
  <si>
    <t>WEEK 41</t>
  </si>
  <si>
    <t>94</t>
  </si>
  <si>
    <t>95</t>
  </si>
  <si>
    <t>WEEK 46</t>
  </si>
  <si>
    <t>VERONA</t>
  </si>
  <si>
    <t>LUNARDELLI RENZO</t>
  </si>
  <si>
    <t>SCAVINO CLAUDIO</t>
  </si>
  <si>
    <t>CUS TORINO</t>
  </si>
  <si>
    <t>HETTIARACHCHI RANGA MANIKKA</t>
  </si>
  <si>
    <t>96</t>
  </si>
  <si>
    <t>97</t>
  </si>
  <si>
    <t>PONTECAGNANO</t>
  </si>
  <si>
    <t>CAROZZA GIUSEPPE</t>
  </si>
  <si>
    <t>VITALE FILIPPO</t>
  </si>
  <si>
    <t>CLASSIFICA NAZIONALE MASTER DICEMBRE 2019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</si>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</sst>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7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6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9525</xdr:rowOff>
    </xdr:from>
    <xdr:to>
      <xdr:col>5</xdr:col>
      <xdr:colOff>1295400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"/>
          <a:ext cx="5438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28576</xdr:rowOff>
    </xdr:from>
    <xdr:to>
      <xdr:col>6</xdr:col>
      <xdr:colOff>180975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6"/>
          <a:ext cx="5619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28575</xdr:rowOff>
    </xdr:from>
    <xdr:to>
      <xdr:col>5</xdr:col>
      <xdr:colOff>1447800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28575"/>
          <a:ext cx="425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102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8" width="10.7109375" style="3" customWidth="1"/>
    <col min="19" max="21" width="11.28515625" style="3" customWidth="1"/>
    <col min="22" max="22" width="16.5703125" style="3" bestFit="1" customWidth="1"/>
    <col min="23" max="28" width="2" style="3" hidden="1" customWidth="1"/>
    <col min="29" max="16384" width="9.140625" style="3"/>
  </cols>
  <sheetData>
    <row r="1" spans="1:28" ht="60" customHeight="1" x14ac:dyDescent="0.25">
      <c r="A1" s="116" t="s">
        <v>283</v>
      </c>
      <c r="B1" s="116"/>
      <c r="C1" s="116"/>
      <c r="D1" s="116"/>
      <c r="E1" s="116"/>
      <c r="F1" s="116"/>
      <c r="G1" s="116"/>
      <c r="W1" s="27"/>
      <c r="X1" s="27"/>
      <c r="Y1" s="27"/>
      <c r="Z1" s="27"/>
      <c r="AA1" s="27"/>
    </row>
    <row r="2" spans="1:28" ht="6" customHeight="1" thickBot="1" x14ac:dyDescent="0.3">
      <c r="B2" s="2"/>
      <c r="C2" s="2"/>
    </row>
    <row r="3" spans="1:28" s="1" customFormat="1" ht="20.100000000000001" customHeight="1" thickBot="1" x14ac:dyDescent="0.3">
      <c r="A3" s="123" t="s">
        <v>1131</v>
      </c>
      <c r="B3" s="124"/>
      <c r="C3" s="124"/>
      <c r="D3" s="124"/>
      <c r="E3" s="124"/>
      <c r="F3" s="124"/>
      <c r="G3" s="125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19"/>
      <c r="X3" s="19"/>
      <c r="Y3" s="19"/>
      <c r="Z3" s="19"/>
      <c r="AA3" s="19"/>
      <c r="AB3" s="31"/>
    </row>
    <row r="4" spans="1:28" s="20" customFormat="1" ht="6" customHeight="1" thickBot="1" x14ac:dyDescent="0.3">
      <c r="A4" s="19"/>
      <c r="B4" s="19"/>
      <c r="C4" s="19"/>
    </row>
    <row r="5" spans="1:28" s="20" customFormat="1" ht="19.5" thickBot="1" x14ac:dyDescent="0.3">
      <c r="A5" s="120" t="s">
        <v>298</v>
      </c>
      <c r="B5" s="121"/>
      <c r="C5" s="121"/>
      <c r="D5" s="121"/>
      <c r="E5" s="121"/>
      <c r="F5" s="121"/>
      <c r="G5" s="12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9"/>
      <c r="X5" s="29"/>
      <c r="Y5" s="29"/>
      <c r="Z5" s="29"/>
      <c r="AA5" s="29"/>
    </row>
    <row r="6" spans="1:28" s="10" customFormat="1" ht="6" customHeight="1" thickBot="1" x14ac:dyDescent="0.3">
      <c r="A6" s="53"/>
      <c r="B6" s="54"/>
      <c r="C6" s="9"/>
      <c r="W6" s="30"/>
      <c r="X6" s="30"/>
      <c r="Y6" s="30"/>
      <c r="Z6" s="30"/>
      <c r="AA6" s="30"/>
      <c r="AB6" s="30"/>
    </row>
    <row r="7" spans="1:28" s="10" customFormat="1" ht="15" customHeight="1" thickBot="1" x14ac:dyDescent="0.3">
      <c r="A7" s="43"/>
      <c r="B7" s="38"/>
      <c r="C7" s="9"/>
      <c r="H7" s="52" t="s">
        <v>509</v>
      </c>
      <c r="I7" s="117" t="s">
        <v>510</v>
      </c>
      <c r="J7" s="118"/>
      <c r="K7" s="60" t="s">
        <v>693</v>
      </c>
      <c r="L7" s="52" t="s">
        <v>506</v>
      </c>
      <c r="M7" s="117" t="s">
        <v>514</v>
      </c>
      <c r="N7" s="119"/>
      <c r="O7" s="118"/>
      <c r="P7" s="52" t="s">
        <v>1084</v>
      </c>
      <c r="Q7" s="52" t="s">
        <v>1085</v>
      </c>
      <c r="R7" s="52" t="s">
        <v>1113</v>
      </c>
      <c r="S7" s="52" t="s">
        <v>507</v>
      </c>
      <c r="T7" s="52" t="s">
        <v>1117</v>
      </c>
      <c r="U7" s="52" t="s">
        <v>1120</v>
      </c>
      <c r="V7" s="52" t="s">
        <v>508</v>
      </c>
      <c r="W7" s="30"/>
      <c r="X7" s="30"/>
      <c r="Y7" s="30"/>
      <c r="Z7" s="30"/>
      <c r="AA7" s="30"/>
      <c r="AB7" s="30"/>
    </row>
    <row r="8" spans="1:28" s="32" customFormat="1" ht="15" customHeight="1" x14ac:dyDescent="0.25">
      <c r="A8" s="126" t="s">
        <v>292</v>
      </c>
      <c r="B8" s="126" t="s">
        <v>288</v>
      </c>
      <c r="C8" s="126" t="s">
        <v>293</v>
      </c>
      <c r="D8" s="126" t="s">
        <v>695</v>
      </c>
      <c r="E8" s="126" t="s">
        <v>697</v>
      </c>
      <c r="F8" s="126" t="s">
        <v>286</v>
      </c>
      <c r="G8" s="128" t="s">
        <v>296</v>
      </c>
      <c r="H8" s="51" t="s">
        <v>415</v>
      </c>
      <c r="I8" s="51" t="s">
        <v>300</v>
      </c>
      <c r="J8" s="51" t="s">
        <v>301</v>
      </c>
      <c r="K8" s="51" t="s">
        <v>694</v>
      </c>
      <c r="L8" s="51" t="s">
        <v>513</v>
      </c>
      <c r="M8" s="51" t="s">
        <v>301</v>
      </c>
      <c r="N8" s="51" t="s">
        <v>516</v>
      </c>
      <c r="O8" s="51" t="s">
        <v>517</v>
      </c>
      <c r="P8" s="51" t="s">
        <v>1083</v>
      </c>
      <c r="Q8" s="51" t="s">
        <v>1086</v>
      </c>
      <c r="R8" s="51" t="s">
        <v>694</v>
      </c>
      <c r="S8" s="51" t="s">
        <v>1116</v>
      </c>
      <c r="T8" s="51" t="s">
        <v>1086</v>
      </c>
      <c r="U8" s="51" t="s">
        <v>1121</v>
      </c>
      <c r="V8" s="51" t="s">
        <v>1128</v>
      </c>
      <c r="W8" s="17"/>
      <c r="X8" s="17"/>
      <c r="Y8" s="17"/>
      <c r="Z8" s="17"/>
      <c r="AA8" s="17"/>
    </row>
    <row r="9" spans="1:28" s="32" customFormat="1" ht="15" customHeight="1" thickBot="1" x14ac:dyDescent="0.3">
      <c r="A9" s="127"/>
      <c r="B9" s="127"/>
      <c r="C9" s="127"/>
      <c r="D9" s="127"/>
      <c r="E9" s="127"/>
      <c r="F9" s="127"/>
      <c r="G9" s="129"/>
      <c r="H9" s="58">
        <v>43471</v>
      </c>
      <c r="I9" s="58">
        <v>43513</v>
      </c>
      <c r="J9" s="58">
        <v>43513</v>
      </c>
      <c r="K9" s="58">
        <v>43520</v>
      </c>
      <c r="L9" s="58">
        <v>43534</v>
      </c>
      <c r="M9" s="58">
        <v>43541</v>
      </c>
      <c r="N9" s="58">
        <v>43541</v>
      </c>
      <c r="O9" s="58">
        <v>43541</v>
      </c>
      <c r="P9" s="58">
        <v>43569</v>
      </c>
      <c r="Q9" s="58">
        <v>43583</v>
      </c>
      <c r="R9" s="58">
        <v>43611</v>
      </c>
      <c r="S9" s="58">
        <v>43709</v>
      </c>
      <c r="T9" s="58">
        <v>43751</v>
      </c>
      <c r="U9" s="58">
        <v>43786</v>
      </c>
      <c r="V9" s="58">
        <v>43800</v>
      </c>
      <c r="W9" s="17"/>
      <c r="X9" s="17"/>
      <c r="Y9" s="17"/>
      <c r="Z9" s="17"/>
      <c r="AA9" s="17"/>
    </row>
    <row r="10" spans="1:28" s="18" customFormat="1" ht="6" customHeight="1" thickBot="1" x14ac:dyDescent="0.3">
      <c r="A10" s="16"/>
      <c r="B10" s="16"/>
      <c r="C10" s="16"/>
    </row>
    <row r="11" spans="1:28" s="11" customFormat="1" ht="15" customHeight="1" thickBot="1" x14ac:dyDescent="0.3">
      <c r="A11" s="12" t="s">
        <v>290</v>
      </c>
      <c r="B11" s="72" t="str">
        <f>VLOOKUP(D11,Riepilogo!$A$2:$F$446,2,FALSE)</f>
        <v>PASSADOR RUGGERO DENIS</v>
      </c>
      <c r="C11" s="73" t="str">
        <f>VLOOKUP(D11,Riepilogo!$A$2:$F$446,3,FALSE)</f>
        <v>23/07/1962</v>
      </c>
      <c r="D11" s="72">
        <v>8987</v>
      </c>
      <c r="E11" s="72" t="str">
        <f>VLOOKUP(D11,Riepilogo!$A$2:$F$446,5,FALSE)</f>
        <v>ITA</v>
      </c>
      <c r="F11" s="74" t="str">
        <f>VLOOKUP(D11,Riepilogo!$A$2:$F$446,6,FALSE)</f>
        <v>GANDHI BADMINTON</v>
      </c>
      <c r="G11" s="112">
        <f>SUM(LARGE(H11:AB11,{1,2,3,4,5,6}))</f>
        <v>1513</v>
      </c>
      <c r="H11" s="80"/>
      <c r="I11" s="22"/>
      <c r="J11" s="22"/>
      <c r="K11" s="22">
        <v>213</v>
      </c>
      <c r="L11" s="22">
        <v>250</v>
      </c>
      <c r="M11" s="22"/>
      <c r="N11" s="22"/>
      <c r="O11" s="22"/>
      <c r="P11" s="22">
        <v>300</v>
      </c>
      <c r="Q11" s="22"/>
      <c r="R11" s="22">
        <v>250</v>
      </c>
      <c r="S11" s="22">
        <v>250</v>
      </c>
      <c r="T11" s="22">
        <v>250</v>
      </c>
      <c r="U11" s="22"/>
      <c r="V11" s="13"/>
      <c r="W11" s="35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</row>
    <row r="12" spans="1:28" s="11" customFormat="1" ht="15" customHeight="1" thickBot="1" x14ac:dyDescent="0.3">
      <c r="A12" s="14" t="s">
        <v>291</v>
      </c>
      <c r="B12" s="48" t="str">
        <f>VLOOKUP(D12,Riepilogo!$A$2:$F$446,2,FALSE)</f>
        <v>APPUHAMY SOLAN ARACHCHIGE ROHAN AUGUSTUS</v>
      </c>
      <c r="C12" s="50" t="str">
        <f>VLOOKUP(D12,Riepilogo!$A$2:$F$446,3,FALSE)</f>
        <v>12/08/1969</v>
      </c>
      <c r="D12" s="48">
        <v>176476</v>
      </c>
      <c r="E12" s="48" t="str">
        <f>VLOOKUP(D12,Riepilogo!$A$2:$F$446,5,FALSE)</f>
        <v>SRI</v>
      </c>
      <c r="F12" s="75" t="str">
        <f>VLOOKUP(D12,Riepilogo!$A$2:$F$446,6,FALSE)</f>
        <v>15 ZERO</v>
      </c>
      <c r="G12" s="112">
        <f>SUM(LARGE(H12:AB12,{1,2,3,4,5,6}))</f>
        <v>1389</v>
      </c>
      <c r="H12" s="81">
        <v>175</v>
      </c>
      <c r="I12" s="21"/>
      <c r="J12" s="21">
        <v>250</v>
      </c>
      <c r="K12" s="21"/>
      <c r="L12" s="21">
        <v>250</v>
      </c>
      <c r="M12" s="21">
        <v>213</v>
      </c>
      <c r="N12" s="21"/>
      <c r="O12" s="21"/>
      <c r="P12" s="21"/>
      <c r="Q12" s="21">
        <v>213</v>
      </c>
      <c r="R12" s="21">
        <v>213</v>
      </c>
      <c r="S12" s="21"/>
      <c r="T12" s="21">
        <v>213</v>
      </c>
      <c r="U12" s="21">
        <v>250</v>
      </c>
      <c r="V12" s="15"/>
      <c r="W12" s="35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</row>
    <row r="13" spans="1:28" s="11" customFormat="1" ht="15" customHeight="1" thickBot="1" x14ac:dyDescent="0.3">
      <c r="A13" s="14" t="s">
        <v>284</v>
      </c>
      <c r="B13" s="48" t="str">
        <f>VLOOKUP(D13,Riepilogo!$A$2:$F$446,2,FALSE)</f>
        <v>MERIGO MASSIMO</v>
      </c>
      <c r="C13" s="50" t="str">
        <f>VLOOKUP(D13,Riepilogo!$A$2:$F$446,3,FALSE)</f>
        <v>06/10/1956</v>
      </c>
      <c r="D13" s="48">
        <v>9786</v>
      </c>
      <c r="E13" s="48" t="str">
        <f>VLOOKUP(D13,Riepilogo!$A$2:$F$446,5,FALSE)</f>
        <v>ITA</v>
      </c>
      <c r="F13" s="75" t="str">
        <f>VLOOKUP(D13,Riepilogo!$A$2:$F$446,6,FALSE)</f>
        <v>GSA CHIARI</v>
      </c>
      <c r="G13" s="112">
        <f>SUM(LARGE(H13:AB13,{1,2,3,4,5,6}))</f>
        <v>1250</v>
      </c>
      <c r="H13" s="81"/>
      <c r="I13" s="21"/>
      <c r="J13" s="21"/>
      <c r="K13" s="21">
        <v>137</v>
      </c>
      <c r="L13" s="21"/>
      <c r="M13" s="21"/>
      <c r="N13" s="21">
        <v>213</v>
      </c>
      <c r="O13" s="21"/>
      <c r="P13" s="21">
        <v>300</v>
      </c>
      <c r="Q13" s="21">
        <v>250</v>
      </c>
      <c r="R13" s="21">
        <v>137</v>
      </c>
      <c r="S13" s="21">
        <v>213</v>
      </c>
      <c r="T13" s="21"/>
      <c r="U13" s="21"/>
      <c r="V13" s="15"/>
      <c r="W13" s="35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</row>
    <row r="14" spans="1:28" s="11" customFormat="1" ht="15" customHeight="1" thickBot="1" x14ac:dyDescent="0.3">
      <c r="A14" s="14" t="s">
        <v>285</v>
      </c>
      <c r="B14" s="48" t="str">
        <f>VLOOKUP(D14,Riepilogo!$A$2:$F$446,2,FALSE)</f>
        <v>HOFER KONRAD</v>
      </c>
      <c r="C14" s="50" t="str">
        <f>VLOOKUP(D14,Riepilogo!$A$2:$F$446,3,FALSE)</f>
        <v>12/03/1966</v>
      </c>
      <c r="D14" s="48">
        <v>41945</v>
      </c>
      <c r="E14" s="48" t="str">
        <f>VLOOKUP(D14,Riepilogo!$A$2:$F$446,5,FALSE)</f>
        <v>ITA</v>
      </c>
      <c r="F14" s="75" t="str">
        <f>VLOOKUP(D14,Riepilogo!$A$2:$F$446,6,FALSE)</f>
        <v>ASV MARLING</v>
      </c>
      <c r="G14" s="112">
        <f>SUM(LARGE(H14:AB14,{1,2,3,4,5,6}))</f>
        <v>1188</v>
      </c>
      <c r="H14" s="81"/>
      <c r="I14" s="21"/>
      <c r="J14" s="21"/>
      <c r="K14" s="21">
        <v>250</v>
      </c>
      <c r="L14" s="21"/>
      <c r="M14" s="21"/>
      <c r="N14" s="21"/>
      <c r="O14" s="21"/>
      <c r="P14" s="21">
        <v>300</v>
      </c>
      <c r="Q14" s="21"/>
      <c r="R14" s="21">
        <v>175</v>
      </c>
      <c r="S14" s="21"/>
      <c r="T14" s="21">
        <v>213</v>
      </c>
      <c r="U14" s="21">
        <v>250</v>
      </c>
      <c r="V14" s="15"/>
      <c r="W14" s="35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</row>
    <row r="15" spans="1:28" s="11" customFormat="1" ht="15" customHeight="1" thickBot="1" x14ac:dyDescent="0.3">
      <c r="A15" s="14" t="s">
        <v>294</v>
      </c>
      <c r="B15" s="48" t="str">
        <f>VLOOKUP(D15,Riepilogo!$A$2:$F$446,2,FALSE)</f>
        <v>BIZZOTTO ALESSANDRO</v>
      </c>
      <c r="C15" s="50" t="str">
        <f>VLOOKUP(D15,Riepilogo!$A$2:$F$446,3,FALSE)</f>
        <v>26/06/1965</v>
      </c>
      <c r="D15" s="48">
        <v>142352</v>
      </c>
      <c r="E15" s="48" t="str">
        <f>VLOOKUP(D15,Riepilogo!$A$2:$F$446,5,FALSE)</f>
        <v>ITA</v>
      </c>
      <c r="F15" s="75" t="str">
        <f>VLOOKUP(D15,Riepilogo!$A$2:$F$446,6,FALSE)</f>
        <v>15 ZERO</v>
      </c>
      <c r="G15" s="112">
        <f>SUM(LARGE(H15:AB15,{1,2,3,4,5,6}))</f>
        <v>1108</v>
      </c>
      <c r="H15" s="81"/>
      <c r="I15" s="21"/>
      <c r="J15" s="21">
        <v>175</v>
      </c>
      <c r="K15" s="21"/>
      <c r="L15" s="21">
        <v>213</v>
      </c>
      <c r="M15" s="21">
        <v>213</v>
      </c>
      <c r="N15" s="21"/>
      <c r="O15" s="21"/>
      <c r="P15" s="21">
        <v>157</v>
      </c>
      <c r="Q15" s="21">
        <v>175</v>
      </c>
      <c r="R15" s="21">
        <v>137</v>
      </c>
      <c r="S15" s="21"/>
      <c r="T15" s="21">
        <v>137</v>
      </c>
      <c r="U15" s="21">
        <v>175</v>
      </c>
      <c r="V15" s="15"/>
      <c r="W15" s="35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</row>
    <row r="16" spans="1:28" s="11" customFormat="1" ht="15" customHeight="1" thickBot="1" x14ac:dyDescent="0.3">
      <c r="A16" s="14" t="s">
        <v>295</v>
      </c>
      <c r="B16" s="48" t="str">
        <f>VLOOKUP(D16,Riepilogo!$A$2:$F$446,2,FALSE)</f>
        <v>BALLABIO FABIO</v>
      </c>
      <c r="C16" s="50" t="str">
        <f>VLOOKUP(D16,Riepilogo!$A$2:$F$446,3,FALSE)</f>
        <v>25/07/1969</v>
      </c>
      <c r="D16" s="48">
        <v>8994</v>
      </c>
      <c r="E16" s="48" t="str">
        <f>VLOOKUP(D16,Riepilogo!$A$2:$F$446,5,FALSE)</f>
        <v>ITA</v>
      </c>
      <c r="F16" s="75" t="str">
        <f>VLOOKUP(D16,Riepilogo!$A$2:$F$446,6,FALSE)</f>
        <v>POL DI NOVA</v>
      </c>
      <c r="G16" s="112">
        <f>SUM(LARGE(H16:AB16,{1,2,3,4,5,6}))</f>
        <v>1050</v>
      </c>
      <c r="H16" s="81"/>
      <c r="I16" s="21"/>
      <c r="J16" s="21">
        <v>175</v>
      </c>
      <c r="K16" s="21">
        <v>213</v>
      </c>
      <c r="L16" s="21">
        <v>213</v>
      </c>
      <c r="M16" s="21"/>
      <c r="N16" s="21"/>
      <c r="O16" s="21"/>
      <c r="P16" s="21"/>
      <c r="Q16" s="21">
        <v>137</v>
      </c>
      <c r="R16" s="21">
        <v>175</v>
      </c>
      <c r="S16" s="21"/>
      <c r="T16" s="21">
        <v>137</v>
      </c>
      <c r="U16" s="21"/>
      <c r="V16" s="15"/>
      <c r="W16" s="35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</row>
    <row r="17" spans="1:28" s="11" customFormat="1" ht="15" customHeight="1" thickBot="1" x14ac:dyDescent="0.3">
      <c r="A17" s="14" t="s">
        <v>299</v>
      </c>
      <c r="B17" s="48" t="str">
        <f>VLOOKUP(D17,Riepilogo!$A$2:$F$446,2,FALSE)</f>
        <v>VOLPI FERDINANDO</v>
      </c>
      <c r="C17" s="50" t="str">
        <f>VLOOKUP(D17,Riepilogo!$A$2:$F$446,3,FALSE)</f>
        <v>04/07/1960</v>
      </c>
      <c r="D17" s="48">
        <v>38572</v>
      </c>
      <c r="E17" s="48" t="str">
        <f>VLOOKUP(D17,Riepilogo!$A$2:$F$446,5,FALSE)</f>
        <v>ITA</v>
      </c>
      <c r="F17" s="75" t="str">
        <f>VLOOKUP(D17,Riepilogo!$A$2:$F$446,6,FALSE)</f>
        <v>BRESCIA SPORT PIU'</v>
      </c>
      <c r="G17" s="112">
        <f>SUM(LARGE(H17:AB17,{1,2,3,4,5,6}))</f>
        <v>1049</v>
      </c>
      <c r="H17" s="81">
        <v>137</v>
      </c>
      <c r="I17" s="21">
        <v>250</v>
      </c>
      <c r="J17" s="21"/>
      <c r="K17" s="21">
        <v>137</v>
      </c>
      <c r="L17" s="21">
        <v>175</v>
      </c>
      <c r="M17" s="21"/>
      <c r="N17" s="21"/>
      <c r="O17" s="21"/>
      <c r="P17" s="21"/>
      <c r="Q17" s="21">
        <v>213</v>
      </c>
      <c r="R17" s="21">
        <v>137</v>
      </c>
      <c r="S17" s="21">
        <v>137</v>
      </c>
      <c r="T17" s="21"/>
      <c r="U17" s="21"/>
      <c r="V17" s="15"/>
      <c r="W17" s="35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</row>
    <row r="18" spans="1:28" s="11" customFormat="1" ht="15" customHeight="1" thickBot="1" x14ac:dyDescent="0.3">
      <c r="A18" s="14" t="s">
        <v>305</v>
      </c>
      <c r="B18" s="48" t="str">
        <f>VLOOKUP(D18,Riepilogo!$A$2:$F$446,2,FALSE)</f>
        <v>BISIOLI DARIO</v>
      </c>
      <c r="C18" s="50" t="str">
        <f>VLOOKUP(D18,Riepilogo!$A$2:$F$446,3,FALSE)</f>
        <v>15/10/1960</v>
      </c>
      <c r="D18" s="48">
        <v>66476</v>
      </c>
      <c r="E18" s="48" t="str">
        <f>VLOOKUP(D18,Riepilogo!$A$2:$F$446,5,FALSE)</f>
        <v>ITA</v>
      </c>
      <c r="F18" s="75" t="str">
        <f>VLOOKUP(D18,Riepilogo!$A$2:$F$446,6,FALSE)</f>
        <v>GSA CHIARI</v>
      </c>
      <c r="G18" s="112">
        <f>SUM(LARGE(H18:AB18,{1,2,3,4,5,6}))</f>
        <v>1004</v>
      </c>
      <c r="H18" s="81">
        <v>92</v>
      </c>
      <c r="I18" s="21"/>
      <c r="J18" s="21"/>
      <c r="K18" s="21">
        <v>137</v>
      </c>
      <c r="L18" s="21">
        <v>213</v>
      </c>
      <c r="M18" s="21"/>
      <c r="N18" s="21"/>
      <c r="O18" s="21"/>
      <c r="P18" s="21">
        <v>205</v>
      </c>
      <c r="Q18" s="21">
        <v>137</v>
      </c>
      <c r="R18" s="21"/>
      <c r="S18" s="21">
        <v>175</v>
      </c>
      <c r="T18" s="21"/>
      <c r="U18" s="21">
        <v>137</v>
      </c>
      <c r="V18" s="15"/>
      <c r="W18" s="35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</row>
    <row r="19" spans="1:28" s="11" customFormat="1" ht="15" customHeight="1" thickBot="1" x14ac:dyDescent="0.3">
      <c r="A19" s="14" t="s">
        <v>306</v>
      </c>
      <c r="B19" s="48" t="str">
        <f>VLOOKUP(D19,Riepilogo!$A$2:$F$446,2,FALSE)</f>
        <v>FREI JOACHIM</v>
      </c>
      <c r="C19" s="50" t="str">
        <f>VLOOKUP(D19,Riepilogo!$A$2:$F$446,3,FALSE)</f>
        <v>01/05/1971</v>
      </c>
      <c r="D19" s="48">
        <v>30728</v>
      </c>
      <c r="E19" s="48" t="str">
        <f>VLOOKUP(D19,Riepilogo!$A$2:$F$446,5,FALSE)</f>
        <v>ITA</v>
      </c>
      <c r="F19" s="75" t="str">
        <f>VLOOKUP(D19,Riepilogo!$A$2:$F$446,6,FALSE)</f>
        <v>SC MERAN</v>
      </c>
      <c r="G19" s="112">
        <f>SUM(LARGE(H19:AB19,{1,2,3,4,5,6}))</f>
        <v>1004</v>
      </c>
      <c r="H19" s="81">
        <v>137</v>
      </c>
      <c r="I19" s="21"/>
      <c r="J19" s="21"/>
      <c r="K19" s="21">
        <v>175</v>
      </c>
      <c r="L19" s="21"/>
      <c r="M19" s="21"/>
      <c r="N19" s="21"/>
      <c r="O19" s="21"/>
      <c r="P19" s="21">
        <v>205</v>
      </c>
      <c r="Q19" s="21"/>
      <c r="R19" s="21">
        <v>137</v>
      </c>
      <c r="S19" s="21"/>
      <c r="T19" s="21">
        <v>175</v>
      </c>
      <c r="U19" s="21">
        <v>175</v>
      </c>
      <c r="V19" s="15"/>
      <c r="W19" s="35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</row>
    <row r="20" spans="1:28" s="11" customFormat="1" ht="15" customHeight="1" thickBot="1" x14ac:dyDescent="0.3">
      <c r="A20" s="14" t="s">
        <v>307</v>
      </c>
      <c r="B20" s="48" t="str">
        <f>VLOOKUP(D20,Riepilogo!$A$2:$F$446,2,FALSE)</f>
        <v>ATASH FARAZ AMIR</v>
      </c>
      <c r="C20" s="50" t="str">
        <f>VLOOKUP(D20,Riepilogo!$A$2:$F$446,3,FALSE)</f>
        <v>21/03/1982</v>
      </c>
      <c r="D20" s="48">
        <v>29361</v>
      </c>
      <c r="E20" s="48" t="str">
        <f>VLOOKUP(D20,Riepilogo!$A$2:$F$446,5,FALSE)</f>
        <v>IRI</v>
      </c>
      <c r="F20" s="75" t="str">
        <f>VLOOKUP(D20,Riepilogo!$A$2:$F$446,6,FALSE)</f>
        <v>CENTRO DIDATTICO</v>
      </c>
      <c r="G20" s="112">
        <f>SUM(LARGE(H20:AB20,{1,2,3,4,5,6}))</f>
        <v>1000</v>
      </c>
      <c r="H20" s="81"/>
      <c r="I20" s="21"/>
      <c r="J20" s="21"/>
      <c r="K20" s="21"/>
      <c r="L20" s="21"/>
      <c r="M20" s="21">
        <v>250</v>
      </c>
      <c r="N20" s="21"/>
      <c r="O20" s="21"/>
      <c r="P20" s="21"/>
      <c r="Q20" s="21">
        <v>250</v>
      </c>
      <c r="R20" s="21">
        <v>250</v>
      </c>
      <c r="S20" s="21"/>
      <c r="T20" s="21">
        <v>250</v>
      </c>
      <c r="U20" s="21"/>
      <c r="V20" s="15"/>
      <c r="W20" s="35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</row>
    <row r="21" spans="1:28" s="11" customFormat="1" ht="15" customHeight="1" thickBot="1" x14ac:dyDescent="0.3">
      <c r="A21" s="14" t="s">
        <v>308</v>
      </c>
      <c r="B21" s="48" t="str">
        <f>VLOOKUP(D21,Riepilogo!$A$2:$F$446,2,FALSE)</f>
        <v>MILANI EDVIDIO</v>
      </c>
      <c r="C21" s="50" t="str">
        <f>VLOOKUP(D21,Riepilogo!$A$2:$F$446,3,FALSE)</f>
        <v>14/05/1965</v>
      </c>
      <c r="D21" s="48">
        <v>101758</v>
      </c>
      <c r="E21" s="48" t="str">
        <f>VLOOKUP(D21,Riepilogo!$A$2:$F$446,5,FALSE)</f>
        <v>ITA</v>
      </c>
      <c r="F21" s="75" t="str">
        <f>VLOOKUP(D21,Riepilogo!$A$2:$F$446,6,FALSE)</f>
        <v>LARIO BC</v>
      </c>
      <c r="G21" s="112">
        <f>SUM(LARGE(H21:AB21,{1,2,3,4,5,6}))</f>
        <v>918</v>
      </c>
      <c r="H21" s="81">
        <v>137</v>
      </c>
      <c r="I21" s="21"/>
      <c r="J21" s="21">
        <v>137</v>
      </c>
      <c r="K21" s="21">
        <v>92</v>
      </c>
      <c r="L21" s="21">
        <v>175</v>
      </c>
      <c r="M21" s="21"/>
      <c r="N21" s="21">
        <v>175</v>
      </c>
      <c r="O21" s="21"/>
      <c r="P21" s="21">
        <v>157</v>
      </c>
      <c r="Q21" s="21">
        <v>92</v>
      </c>
      <c r="R21" s="21">
        <v>92</v>
      </c>
      <c r="S21" s="21">
        <v>137</v>
      </c>
      <c r="T21" s="21">
        <v>92</v>
      </c>
      <c r="U21" s="21">
        <v>137</v>
      </c>
      <c r="V21" s="15"/>
      <c r="W21" s="35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</row>
    <row r="22" spans="1:28" s="11" customFormat="1" ht="15" customHeight="1" thickBot="1" x14ac:dyDescent="0.3">
      <c r="A22" s="14" t="s">
        <v>309</v>
      </c>
      <c r="B22" s="48" t="str">
        <f>VLOOKUP(D22,Riepilogo!$A$2:$F$446,2,FALSE)</f>
        <v>FAVA ROBERTO PIETRO NINO</v>
      </c>
      <c r="C22" s="50" t="str">
        <f>VLOOKUP(D22,Riepilogo!$A$2:$F$446,3,FALSE)</f>
        <v>30/04/1952</v>
      </c>
      <c r="D22" s="48">
        <v>13892</v>
      </c>
      <c r="E22" s="48" t="str">
        <f>VLOOKUP(D22,Riepilogo!$A$2:$F$446,5,FALSE)</f>
        <v>ITA</v>
      </c>
      <c r="F22" s="75" t="str">
        <f>VLOOKUP(D22,Riepilogo!$A$2:$F$446,6,FALSE)</f>
        <v>GIOKO</v>
      </c>
      <c r="G22" s="112">
        <f>SUM(LARGE(H22:AB22,{1,2,3,4,5,6}))</f>
        <v>917</v>
      </c>
      <c r="H22" s="81"/>
      <c r="I22" s="21"/>
      <c r="J22" s="21">
        <v>213</v>
      </c>
      <c r="K22" s="21">
        <v>92</v>
      </c>
      <c r="L22" s="21"/>
      <c r="M22" s="21"/>
      <c r="N22" s="21"/>
      <c r="O22" s="21"/>
      <c r="P22" s="21">
        <v>300</v>
      </c>
      <c r="Q22" s="21"/>
      <c r="R22" s="21">
        <v>137</v>
      </c>
      <c r="S22" s="21"/>
      <c r="T22" s="21">
        <v>175</v>
      </c>
      <c r="U22" s="21"/>
      <c r="V22" s="15"/>
      <c r="W22" s="35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</row>
    <row r="23" spans="1:28" s="11" customFormat="1" ht="15" customHeight="1" thickBot="1" x14ac:dyDescent="0.3">
      <c r="A23" s="14" t="s">
        <v>310</v>
      </c>
      <c r="B23" s="48" t="str">
        <f>VLOOKUP(D23,Riepilogo!$A$2:$F$446,2,FALSE)</f>
        <v>VEDAGIRI JAYAKUMAR</v>
      </c>
      <c r="C23" s="50" t="str">
        <f>VLOOKUP(D23,Riepilogo!$A$2:$F$446,3,FALSE)</f>
        <v>15/03/1979</v>
      </c>
      <c r="D23" s="48">
        <v>16194</v>
      </c>
      <c r="E23" s="48" t="str">
        <f>VLOOKUP(D23,Riepilogo!$A$2:$F$446,5,FALSE)</f>
        <v>IND</v>
      </c>
      <c r="F23" s="75" t="str">
        <f>VLOOKUP(D23,Riepilogo!$A$2:$F$446,6,FALSE)</f>
        <v>POL 2B</v>
      </c>
      <c r="G23" s="112">
        <f>SUM(LARGE(H23:AB23,{1,2,3,4,5,6}))</f>
        <v>912</v>
      </c>
      <c r="H23" s="81"/>
      <c r="I23" s="21"/>
      <c r="J23" s="21"/>
      <c r="K23" s="21"/>
      <c r="L23" s="21">
        <v>250</v>
      </c>
      <c r="M23" s="21"/>
      <c r="N23" s="21"/>
      <c r="O23" s="21"/>
      <c r="P23" s="21"/>
      <c r="Q23" s="21">
        <v>175</v>
      </c>
      <c r="R23" s="21">
        <v>137</v>
      </c>
      <c r="S23" s="21"/>
      <c r="T23" s="21">
        <v>175</v>
      </c>
      <c r="U23" s="21">
        <v>175</v>
      </c>
      <c r="V23" s="15"/>
      <c r="W23" s="35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</row>
    <row r="24" spans="1:28" s="11" customFormat="1" ht="15" customHeight="1" thickBot="1" x14ac:dyDescent="0.3">
      <c r="A24" s="14" t="s">
        <v>311</v>
      </c>
      <c r="B24" s="48" t="str">
        <f>VLOOKUP(D24,Riepilogo!$A$2:$F$446,2,FALSE)</f>
        <v>DONOVAN JOHN JOSEPH</v>
      </c>
      <c r="C24" s="50" t="str">
        <f>VLOOKUP(D24,Riepilogo!$A$2:$F$446,3,FALSE)</f>
        <v>27/08/1981</v>
      </c>
      <c r="D24" s="48">
        <v>11037</v>
      </c>
      <c r="E24" s="48" t="str">
        <f>VLOOKUP(D24,Riepilogo!$A$2:$F$446,5,FALSE)</f>
        <v>IRL</v>
      </c>
      <c r="F24" s="75" t="str">
        <f>VLOOKUP(D24,Riepilogo!$A$2:$F$446,6,FALSE)</f>
        <v>POL BAGNATICA</v>
      </c>
      <c r="G24" s="112">
        <f>SUM(LARGE(H24:AB24,{1,2,3,4,5,6}))</f>
        <v>891</v>
      </c>
      <c r="H24" s="81"/>
      <c r="I24" s="21"/>
      <c r="J24" s="21"/>
      <c r="K24" s="21">
        <v>250</v>
      </c>
      <c r="L24" s="21"/>
      <c r="M24" s="21"/>
      <c r="N24" s="21"/>
      <c r="O24" s="21"/>
      <c r="P24" s="21">
        <v>253</v>
      </c>
      <c r="Q24" s="21">
        <v>175</v>
      </c>
      <c r="R24" s="21"/>
      <c r="S24" s="21"/>
      <c r="T24" s="21"/>
      <c r="U24" s="21">
        <v>213</v>
      </c>
      <c r="V24" s="15"/>
      <c r="W24" s="35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</row>
    <row r="25" spans="1:28" s="11" customFormat="1" ht="15" customHeight="1" thickBot="1" x14ac:dyDescent="0.3">
      <c r="A25" s="14" t="s">
        <v>312</v>
      </c>
      <c r="B25" s="48" t="str">
        <f>VLOOKUP(D25,Riepilogo!$A$2:$F$446,2,FALSE)</f>
        <v>BETTONI FLAVIO</v>
      </c>
      <c r="C25" s="50" t="str">
        <f>VLOOKUP(D25,Riepilogo!$A$2:$F$446,3,FALSE)</f>
        <v>16/03/1963</v>
      </c>
      <c r="D25" s="48">
        <v>11041</v>
      </c>
      <c r="E25" s="48" t="str">
        <f>VLOOKUP(D25,Riepilogo!$A$2:$F$446,5,FALSE)</f>
        <v>ITA</v>
      </c>
      <c r="F25" s="75" t="str">
        <f>VLOOKUP(D25,Riepilogo!$A$2:$F$446,6,FALSE)</f>
        <v>CUS BERGAMO</v>
      </c>
      <c r="G25" s="112">
        <f>SUM(LARGE(H25:AB25,{1,2,3,4,5,6}))</f>
        <v>857</v>
      </c>
      <c r="H25" s="81"/>
      <c r="I25" s="21"/>
      <c r="J25" s="21"/>
      <c r="K25" s="21">
        <v>175</v>
      </c>
      <c r="L25" s="21"/>
      <c r="M25" s="21"/>
      <c r="N25" s="21"/>
      <c r="O25" s="21"/>
      <c r="P25" s="21">
        <v>157</v>
      </c>
      <c r="Q25" s="21"/>
      <c r="R25" s="21"/>
      <c r="S25" s="21">
        <v>175</v>
      </c>
      <c r="T25" s="21">
        <v>137</v>
      </c>
      <c r="U25" s="21">
        <v>213</v>
      </c>
      <c r="V25" s="15"/>
      <c r="W25" s="35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</row>
    <row r="26" spans="1:28" s="11" customFormat="1" ht="15" customHeight="1" thickBot="1" x14ac:dyDescent="0.3">
      <c r="A26" s="14" t="s">
        <v>321</v>
      </c>
      <c r="B26" s="48" t="str">
        <f>VLOOKUP(D26,Riepilogo!$A$2:$F$446,2,FALSE)</f>
        <v>DE PASQUALE ANTONIO</v>
      </c>
      <c r="C26" s="50" t="str">
        <f>VLOOKUP(D26,Riepilogo!$A$2:$F$446,3,FALSE)</f>
        <v>09/10/1961</v>
      </c>
      <c r="D26" s="48">
        <v>11078</v>
      </c>
      <c r="E26" s="48" t="str">
        <f>VLOOKUP(D26,Riepilogo!$A$2:$F$446,5,FALSE)</f>
        <v>ITA</v>
      </c>
      <c r="F26" s="75" t="str">
        <f>VLOOKUP(D26,Riepilogo!$A$2:$F$446,6,FALSE)</f>
        <v>ALBA SHUTTLE</v>
      </c>
      <c r="G26" s="112">
        <f>SUM(LARGE(H26:AB26,{1,2,3,4,5,6}))</f>
        <v>771</v>
      </c>
      <c r="H26" s="81"/>
      <c r="I26" s="21"/>
      <c r="J26" s="21">
        <v>92</v>
      </c>
      <c r="K26" s="21">
        <v>55</v>
      </c>
      <c r="L26" s="21"/>
      <c r="M26" s="21">
        <v>137</v>
      </c>
      <c r="N26" s="21"/>
      <c r="O26" s="21"/>
      <c r="P26" s="21"/>
      <c r="Q26" s="21">
        <v>175</v>
      </c>
      <c r="R26" s="21">
        <v>175</v>
      </c>
      <c r="S26" s="21">
        <v>137</v>
      </c>
      <c r="T26" s="21"/>
      <c r="U26" s="21"/>
      <c r="V26" s="15"/>
      <c r="W26" s="35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</row>
    <row r="27" spans="1:28" s="11" customFormat="1" ht="15" customHeight="1" thickBot="1" x14ac:dyDescent="0.3">
      <c r="A27" s="14" t="s">
        <v>322</v>
      </c>
      <c r="B27" s="48" t="str">
        <f>VLOOKUP(D27,Riepilogo!$A$2:$F$446,2,FALSE)</f>
        <v>SCARABELLO ROBERTO</v>
      </c>
      <c r="C27" s="50" t="str">
        <f>VLOOKUP(D27,Riepilogo!$A$2:$F$446,3,FALSE)</f>
        <v>27/06/1957</v>
      </c>
      <c r="D27" s="48">
        <v>9002</v>
      </c>
      <c r="E27" s="48" t="str">
        <f>VLOOKUP(D27,Riepilogo!$A$2:$F$446,5,FALSE)</f>
        <v>ITA</v>
      </c>
      <c r="F27" s="75" t="str">
        <f>VLOOKUP(D27,Riepilogo!$A$2:$F$446,6,FALSE)</f>
        <v>BOCCARDO NOVI</v>
      </c>
      <c r="G27" s="112">
        <f>SUM(LARGE(H27:AB27,{1,2,3,4,5,6}))</f>
        <v>705</v>
      </c>
      <c r="H27" s="81"/>
      <c r="I27" s="21"/>
      <c r="J27" s="21">
        <v>250</v>
      </c>
      <c r="K27" s="21"/>
      <c r="L27" s="21"/>
      <c r="M27" s="21">
        <v>250</v>
      </c>
      <c r="N27" s="21"/>
      <c r="O27" s="21"/>
      <c r="P27" s="21">
        <v>205</v>
      </c>
      <c r="Q27" s="21"/>
      <c r="R27" s="21"/>
      <c r="S27" s="21"/>
      <c r="T27" s="21"/>
      <c r="U27" s="21"/>
      <c r="V27" s="15"/>
      <c r="W27" s="35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</row>
    <row r="28" spans="1:28" s="11" customFormat="1" ht="15" customHeight="1" thickBot="1" x14ac:dyDescent="0.3">
      <c r="A28" s="14" t="s">
        <v>323</v>
      </c>
      <c r="B28" s="48" t="str">
        <f>VLOOKUP(D28,Riepilogo!$A$2:$F$446,2,FALSE)</f>
        <v>ROTTA NICOLA</v>
      </c>
      <c r="C28" s="50" t="str">
        <f>VLOOKUP(D28,Riepilogo!$A$2:$F$446,3,FALSE)</f>
        <v>27/09/1960</v>
      </c>
      <c r="D28" s="48">
        <v>10854</v>
      </c>
      <c r="E28" s="48" t="str">
        <f>VLOOKUP(D28,Riepilogo!$A$2:$F$446,5,FALSE)</f>
        <v>ITA</v>
      </c>
      <c r="F28" s="75" t="str">
        <f>VLOOKUP(D28,Riepilogo!$A$2:$F$446,6,FALSE)</f>
        <v xml:space="preserve">POL CASELLE </v>
      </c>
      <c r="G28" s="112">
        <f>SUM(LARGE(H28:AB28,{1,2,3,4,5,6}))</f>
        <v>617</v>
      </c>
      <c r="H28" s="81"/>
      <c r="I28" s="21"/>
      <c r="J28" s="21"/>
      <c r="K28" s="21">
        <v>175</v>
      </c>
      <c r="L28" s="21"/>
      <c r="M28" s="21"/>
      <c r="N28" s="21"/>
      <c r="O28" s="21"/>
      <c r="P28" s="21"/>
      <c r="Q28" s="21"/>
      <c r="R28" s="21">
        <v>92</v>
      </c>
      <c r="S28" s="21"/>
      <c r="T28" s="21">
        <v>175</v>
      </c>
      <c r="U28" s="21">
        <v>175</v>
      </c>
      <c r="V28" s="15"/>
      <c r="W28" s="35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</row>
    <row r="29" spans="1:28" s="11" customFormat="1" ht="15" customHeight="1" thickBot="1" x14ac:dyDescent="0.3">
      <c r="A29" s="14" t="s">
        <v>324</v>
      </c>
      <c r="B29" s="48" t="str">
        <f>VLOOKUP(D29,Riepilogo!$A$2:$F$446,2,FALSE)</f>
        <v>FILIPPELLI MAURO</v>
      </c>
      <c r="C29" s="50" t="str">
        <f>VLOOKUP(D29,Riepilogo!$A$2:$F$446,3,FALSE)</f>
        <v>22/02/1968</v>
      </c>
      <c r="D29" s="48">
        <v>20121</v>
      </c>
      <c r="E29" s="48" t="str">
        <f>VLOOKUP(D29,Riepilogo!$A$2:$F$446,5,FALSE)</f>
        <v>ITA</v>
      </c>
      <c r="F29" s="75" t="str">
        <f>VLOOKUP(D29,Riepilogo!$A$2:$F$446,6,FALSE)</f>
        <v>BC FILIPPELLI</v>
      </c>
      <c r="G29" s="112">
        <f>SUM(LARGE(H29:AB29,{1,2,3,4,5,6}))</f>
        <v>600</v>
      </c>
      <c r="H29" s="81"/>
      <c r="I29" s="21">
        <v>175</v>
      </c>
      <c r="J29" s="21"/>
      <c r="K29" s="21"/>
      <c r="L29" s="21"/>
      <c r="M29" s="21"/>
      <c r="N29" s="21"/>
      <c r="O29" s="21">
        <v>250</v>
      </c>
      <c r="P29" s="21"/>
      <c r="Q29" s="21"/>
      <c r="R29" s="21"/>
      <c r="S29" s="21"/>
      <c r="T29" s="21"/>
      <c r="U29" s="21"/>
      <c r="V29" s="15">
        <v>175</v>
      </c>
      <c r="W29" s="35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</row>
    <row r="30" spans="1:28" s="11" customFormat="1" ht="15" customHeight="1" thickBot="1" x14ac:dyDescent="0.3">
      <c r="A30" s="14" t="s">
        <v>325</v>
      </c>
      <c r="B30" s="48" t="str">
        <f>VLOOKUP(D30,Riepilogo!$A$2:$F$446,2,FALSE)</f>
        <v>FASANOTTO PIERO</v>
      </c>
      <c r="C30" s="50" t="str">
        <f>VLOOKUP(D30,Riepilogo!$A$2:$F$446,3,FALSE)</f>
        <v>25/09/1963</v>
      </c>
      <c r="D30" s="48">
        <v>38568</v>
      </c>
      <c r="E30" s="48" t="str">
        <f>VLOOKUP(D30,Riepilogo!$A$2:$F$446,5,FALSE)</f>
        <v>ITA</v>
      </c>
      <c r="F30" s="75" t="str">
        <f>VLOOKUP(D30,Riepilogo!$A$2:$F$446,6,FALSE)</f>
        <v>BRESCIA SPORT PIU'</v>
      </c>
      <c r="G30" s="112">
        <f>SUM(LARGE(H30:AB30,{1,2,3,4,5,6}))</f>
        <v>588</v>
      </c>
      <c r="H30" s="81">
        <v>92</v>
      </c>
      <c r="I30" s="21"/>
      <c r="J30" s="21"/>
      <c r="K30" s="21">
        <v>92</v>
      </c>
      <c r="L30" s="21">
        <v>175</v>
      </c>
      <c r="M30" s="21"/>
      <c r="N30" s="21"/>
      <c r="O30" s="21"/>
      <c r="P30" s="21"/>
      <c r="Q30" s="21"/>
      <c r="R30" s="21">
        <v>92</v>
      </c>
      <c r="S30" s="21"/>
      <c r="T30" s="21"/>
      <c r="U30" s="21">
        <v>137</v>
      </c>
      <c r="V30" s="15"/>
      <c r="W30" s="35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</row>
    <row r="31" spans="1:28" s="11" customFormat="1" ht="15" customHeight="1" thickBot="1" x14ac:dyDescent="0.3">
      <c r="A31" s="14" t="s">
        <v>326</v>
      </c>
      <c r="B31" s="48" t="str">
        <f>VLOOKUP(D31,Riepilogo!$A$2:$F$446,2,FALSE)</f>
        <v>POLETTI PAOLO</v>
      </c>
      <c r="C31" s="50" t="str">
        <f>VLOOKUP(D31,Riepilogo!$A$2:$F$446,3,FALSE)</f>
        <v>29/09/1964</v>
      </c>
      <c r="D31" s="48">
        <v>22328</v>
      </c>
      <c r="E31" s="48" t="str">
        <f>VLOOKUP(D31,Riepilogo!$A$2:$F$446,5,FALSE)</f>
        <v>ITA</v>
      </c>
      <c r="F31" s="75" t="str">
        <f>VLOOKUP(D31,Riepilogo!$A$2:$F$446,6,FALSE)</f>
        <v>LARIO BC</v>
      </c>
      <c r="G31" s="112">
        <f>SUM(LARGE(H31:AB31,{1,2,3,4,5,6}))</f>
        <v>588</v>
      </c>
      <c r="H31" s="81"/>
      <c r="I31" s="21"/>
      <c r="J31" s="21"/>
      <c r="K31" s="21"/>
      <c r="L31" s="21">
        <v>175</v>
      </c>
      <c r="M31" s="21"/>
      <c r="N31" s="21">
        <v>137</v>
      </c>
      <c r="O31" s="21"/>
      <c r="P31" s="21"/>
      <c r="Q31" s="21"/>
      <c r="R31" s="21"/>
      <c r="S31" s="21">
        <v>92</v>
      </c>
      <c r="T31" s="21">
        <v>92</v>
      </c>
      <c r="U31" s="21">
        <v>92</v>
      </c>
      <c r="V31" s="15"/>
      <c r="W31" s="35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</row>
    <row r="32" spans="1:28" s="11" customFormat="1" ht="15" customHeight="1" thickBot="1" x14ac:dyDescent="0.3">
      <c r="A32" s="14" t="s">
        <v>327</v>
      </c>
      <c r="B32" s="48" t="str">
        <f>VLOOKUP(D32,Riepilogo!$A$2:$F$446,2,FALSE)</f>
        <v>CIMINI SILVANO</v>
      </c>
      <c r="C32" s="50" t="str">
        <f>VLOOKUP(D32,Riepilogo!$A$2:$F$446,3,FALSE)</f>
        <v>09/12/1961</v>
      </c>
      <c r="D32" s="48">
        <v>10682</v>
      </c>
      <c r="E32" s="48" t="str">
        <f>VLOOKUP(D32,Riepilogo!$A$2:$F$446,5,FALSE)</f>
        <v>ITA</v>
      </c>
      <c r="F32" s="75" t="str">
        <f>VLOOKUP(D32,Riepilogo!$A$2:$F$446,6,FALSE)</f>
        <v>BRACCIANO BADMINTON</v>
      </c>
      <c r="G32" s="112">
        <f>SUM(LARGE(H32:AB32,{1,2,3,4,5,6}))</f>
        <v>525</v>
      </c>
      <c r="H32" s="81"/>
      <c r="I32" s="21">
        <v>213</v>
      </c>
      <c r="J32" s="21"/>
      <c r="K32" s="21"/>
      <c r="L32" s="21"/>
      <c r="M32" s="21"/>
      <c r="N32" s="21">
        <v>175</v>
      </c>
      <c r="O32" s="21"/>
      <c r="P32" s="21"/>
      <c r="Q32" s="21"/>
      <c r="R32" s="21"/>
      <c r="S32" s="21"/>
      <c r="T32" s="21"/>
      <c r="U32" s="21"/>
      <c r="V32" s="15">
        <v>137</v>
      </c>
      <c r="W32" s="35">
        <v>0</v>
      </c>
      <c r="X32" s="34">
        <v>0</v>
      </c>
      <c r="Y32" s="33">
        <v>0</v>
      </c>
      <c r="Z32" s="34">
        <v>0</v>
      </c>
      <c r="AA32" s="33">
        <v>0</v>
      </c>
      <c r="AB32" s="34">
        <v>0</v>
      </c>
    </row>
    <row r="33" spans="1:28" s="11" customFormat="1" ht="15" customHeight="1" thickBot="1" x14ac:dyDescent="0.3">
      <c r="A33" s="14" t="s">
        <v>328</v>
      </c>
      <c r="B33" s="48" t="str">
        <f>VLOOKUP(D33,Riepilogo!$A$2:$F$446,2,FALSE)</f>
        <v>STAN TEODOR</v>
      </c>
      <c r="C33" s="50" t="str">
        <f>VLOOKUP(D33,Riepilogo!$A$2:$F$446,3,FALSE)</f>
        <v>28/09/1968</v>
      </c>
      <c r="D33" s="48">
        <v>66496</v>
      </c>
      <c r="E33" s="48" t="str">
        <f>VLOOKUP(D33,Riepilogo!$A$2:$F$446,5,FALSE)</f>
        <v>ITA</v>
      </c>
      <c r="F33" s="75" t="str">
        <f>VLOOKUP(D33,Riepilogo!$A$2:$F$446,6,FALSE)</f>
        <v>BOCCARDO NOVI</v>
      </c>
      <c r="G33" s="112">
        <f>SUM(LARGE(H33:AB33,{1,2,3,4,5,6}))</f>
        <v>507</v>
      </c>
      <c r="H33" s="81"/>
      <c r="I33" s="21"/>
      <c r="J33" s="21">
        <v>175</v>
      </c>
      <c r="K33" s="21"/>
      <c r="L33" s="21"/>
      <c r="M33" s="21">
        <v>175</v>
      </c>
      <c r="N33" s="21"/>
      <c r="O33" s="21"/>
      <c r="P33" s="21">
        <v>157</v>
      </c>
      <c r="Q33" s="21"/>
      <c r="R33" s="21"/>
      <c r="S33" s="21"/>
      <c r="T33" s="21"/>
      <c r="U33" s="21"/>
      <c r="V33" s="15"/>
      <c r="W33" s="35">
        <v>0</v>
      </c>
      <c r="X33" s="34">
        <v>0</v>
      </c>
      <c r="Y33" s="33">
        <v>0</v>
      </c>
      <c r="Z33" s="34">
        <v>0</v>
      </c>
      <c r="AA33" s="33">
        <v>0</v>
      </c>
      <c r="AB33" s="34">
        <v>0</v>
      </c>
    </row>
    <row r="34" spans="1:28" s="11" customFormat="1" ht="15" customHeight="1" thickBot="1" x14ac:dyDescent="0.3">
      <c r="A34" s="14" t="s">
        <v>73</v>
      </c>
      <c r="B34" s="48" t="str">
        <f>VLOOKUP(D34,Riepilogo!$A$2:$F$446,2,FALSE)</f>
        <v>PICCININ MARCO</v>
      </c>
      <c r="C34" s="50" t="str">
        <f>VLOOKUP(D34,Riepilogo!$A$2:$F$446,3,FALSE)</f>
        <v>02/11/1967</v>
      </c>
      <c r="D34" s="48">
        <v>22158</v>
      </c>
      <c r="E34" s="48" t="str">
        <f>VLOOKUP(D34,Riepilogo!$A$2:$F$446,5,FALSE)</f>
        <v>ITA</v>
      </c>
      <c r="F34" s="75" t="str">
        <f>VLOOKUP(D34,Riepilogo!$A$2:$F$446,6,FALSE)</f>
        <v>BC MILANO</v>
      </c>
      <c r="G34" s="112">
        <f>SUM(LARGE(H34:AB34,{1,2,3,4,5,6}))</f>
        <v>463</v>
      </c>
      <c r="H34" s="81">
        <v>250</v>
      </c>
      <c r="I34" s="21"/>
      <c r="J34" s="21"/>
      <c r="K34" s="21"/>
      <c r="L34" s="21"/>
      <c r="M34" s="21"/>
      <c r="N34" s="21"/>
      <c r="O34" s="21"/>
      <c r="P34" s="21"/>
      <c r="Q34" s="21"/>
      <c r="R34" s="21">
        <v>213</v>
      </c>
      <c r="S34" s="21"/>
      <c r="T34" s="21"/>
      <c r="U34" s="21"/>
      <c r="V34" s="15"/>
      <c r="W34" s="35">
        <v>0</v>
      </c>
      <c r="X34" s="34">
        <v>0</v>
      </c>
      <c r="Y34" s="33">
        <v>0</v>
      </c>
      <c r="Z34" s="34">
        <v>0</v>
      </c>
      <c r="AA34" s="33">
        <v>0</v>
      </c>
      <c r="AB34" s="34">
        <v>0</v>
      </c>
    </row>
    <row r="35" spans="1:28" s="11" customFormat="1" ht="15" customHeight="1" thickBot="1" x14ac:dyDescent="0.3">
      <c r="A35" s="14" t="s">
        <v>74</v>
      </c>
      <c r="B35" s="48" t="str">
        <f>VLOOKUP(D35,Riepilogo!$A$2:$F$446,2,FALSE)</f>
        <v>CELESTE WALTER</v>
      </c>
      <c r="C35" s="50" t="str">
        <f>VLOOKUP(D35,Riepilogo!$A$2:$F$446,3,FALSE)</f>
        <v>15/06/1958</v>
      </c>
      <c r="D35" s="48">
        <v>73811</v>
      </c>
      <c r="E35" s="48" t="str">
        <f>VLOOKUP(D35,Riepilogo!$A$2:$F$446,5,FALSE)</f>
        <v>ITA</v>
      </c>
      <c r="F35" s="75" t="str">
        <f>VLOOKUP(D35,Riepilogo!$A$2:$F$446,6,FALSE)</f>
        <v>BC CELESTE</v>
      </c>
      <c r="G35" s="112">
        <f>SUM(LARGE(H35:AB35,{1,2,3,4,5,6}))</f>
        <v>404</v>
      </c>
      <c r="H35" s="81"/>
      <c r="I35" s="21">
        <v>137</v>
      </c>
      <c r="J35" s="21"/>
      <c r="K35" s="21"/>
      <c r="L35" s="21"/>
      <c r="M35" s="21"/>
      <c r="N35" s="21"/>
      <c r="O35" s="21">
        <v>175</v>
      </c>
      <c r="P35" s="21"/>
      <c r="Q35" s="21"/>
      <c r="R35" s="21"/>
      <c r="S35" s="21"/>
      <c r="T35" s="21"/>
      <c r="U35" s="21"/>
      <c r="V35" s="15">
        <v>92</v>
      </c>
      <c r="W35" s="35">
        <v>0</v>
      </c>
      <c r="X35" s="34">
        <v>0</v>
      </c>
      <c r="Y35" s="33">
        <v>0</v>
      </c>
      <c r="Z35" s="34">
        <v>0</v>
      </c>
      <c r="AA35" s="33">
        <v>0</v>
      </c>
      <c r="AB35" s="34">
        <v>0</v>
      </c>
    </row>
    <row r="36" spans="1:28" s="11" customFormat="1" ht="15" customHeight="1" thickBot="1" x14ac:dyDescent="0.3">
      <c r="A36" s="14" t="s">
        <v>75</v>
      </c>
      <c r="B36" s="48" t="str">
        <f>VLOOKUP(D36,Riepilogo!$A$2:$F$446,2,FALSE)</f>
        <v>MAIETTA COSTANTINO</v>
      </c>
      <c r="C36" s="50" t="str">
        <f>VLOOKUP(D36,Riepilogo!$A$2:$F$446,3,FALSE)</f>
        <v>04/02/1956</v>
      </c>
      <c r="D36" s="48">
        <v>44524</v>
      </c>
      <c r="E36" s="48" t="str">
        <f>VLOOKUP(D36,Riepilogo!$A$2:$F$446,5,FALSE)</f>
        <v>ITA</v>
      </c>
      <c r="F36" s="75" t="str">
        <f>VLOOKUP(D36,Riepilogo!$A$2:$F$446,6,FALSE)</f>
        <v>BC CELESTE</v>
      </c>
      <c r="G36" s="112">
        <f>SUM(LARGE(H36:AB36,{1,2,3,4,5,6}))</f>
        <v>388</v>
      </c>
      <c r="H36" s="81"/>
      <c r="I36" s="21"/>
      <c r="J36" s="21"/>
      <c r="K36" s="21"/>
      <c r="L36" s="21"/>
      <c r="M36" s="21"/>
      <c r="N36" s="21"/>
      <c r="O36" s="21">
        <v>175</v>
      </c>
      <c r="P36" s="21"/>
      <c r="Q36" s="21"/>
      <c r="R36" s="21"/>
      <c r="S36" s="21"/>
      <c r="T36" s="21"/>
      <c r="U36" s="21"/>
      <c r="V36" s="15">
        <v>213</v>
      </c>
      <c r="W36" s="35">
        <v>0</v>
      </c>
      <c r="X36" s="34">
        <v>0</v>
      </c>
      <c r="Y36" s="33">
        <v>0</v>
      </c>
      <c r="Z36" s="34">
        <v>0</v>
      </c>
      <c r="AA36" s="33">
        <v>0</v>
      </c>
      <c r="AB36" s="34">
        <v>0</v>
      </c>
    </row>
    <row r="37" spans="1:28" s="11" customFormat="1" ht="15" customHeight="1" thickBot="1" x14ac:dyDescent="0.3">
      <c r="A37" s="14" t="s">
        <v>76</v>
      </c>
      <c r="B37" s="48" t="str">
        <f>VLOOKUP(D37,Riepilogo!$A$2:$F$446,2,FALSE)</f>
        <v>BIANCHI FEDERICO</v>
      </c>
      <c r="C37" s="50" t="str">
        <f>VLOOKUP(D37,Riepilogo!$A$2:$F$446,3,FALSE)</f>
        <v>07/12/1969</v>
      </c>
      <c r="D37" s="48">
        <v>10062</v>
      </c>
      <c r="E37" s="48" t="str">
        <f>VLOOKUP(D37,Riepilogo!$A$2:$F$446,5,FALSE)</f>
        <v>ITA</v>
      </c>
      <c r="F37" s="75" t="str">
        <f>VLOOKUP(D37,Riepilogo!$A$2:$F$446,6,FALSE)</f>
        <v>GENOVA BC</v>
      </c>
      <c r="G37" s="112">
        <f>SUM(LARGE(H37:AB37,{1,2,3,4,5,6}))</f>
        <v>388</v>
      </c>
      <c r="H37" s="81"/>
      <c r="I37" s="21"/>
      <c r="J37" s="21">
        <v>213</v>
      </c>
      <c r="K37" s="21"/>
      <c r="L37" s="21"/>
      <c r="M37" s="21">
        <v>175</v>
      </c>
      <c r="N37" s="21"/>
      <c r="O37" s="21"/>
      <c r="P37" s="21"/>
      <c r="Q37" s="21"/>
      <c r="R37" s="21"/>
      <c r="S37" s="21"/>
      <c r="T37" s="21"/>
      <c r="U37" s="21"/>
      <c r="V37" s="15"/>
      <c r="W37" s="35">
        <v>0</v>
      </c>
      <c r="X37" s="34">
        <v>0</v>
      </c>
      <c r="Y37" s="33">
        <v>0</v>
      </c>
      <c r="Z37" s="34">
        <v>0</v>
      </c>
      <c r="AA37" s="33">
        <v>0</v>
      </c>
      <c r="AB37" s="34">
        <v>0</v>
      </c>
    </row>
    <row r="38" spans="1:28" s="11" customFormat="1" ht="15" customHeight="1" thickBot="1" x14ac:dyDescent="0.3">
      <c r="A38" s="14" t="s">
        <v>77</v>
      </c>
      <c r="B38" s="48" t="str">
        <f>VLOOKUP(D38,Riepilogo!$A$2:$F$446,2,FALSE)</f>
        <v>ANDERGASSEN GUENTHER</v>
      </c>
      <c r="C38" s="50" t="str">
        <f>VLOOKUP(D38,Riepilogo!$A$2:$F$446,3,FALSE)</f>
        <v>09/10/1967</v>
      </c>
      <c r="D38" s="48">
        <v>43363</v>
      </c>
      <c r="E38" s="48" t="str">
        <f>VLOOKUP(D38,Riepilogo!$A$2:$F$446,5,FALSE)</f>
        <v>ITA</v>
      </c>
      <c r="F38" s="75" t="str">
        <f>VLOOKUP(D38,Riepilogo!$A$2:$F$446,6,FALSE)</f>
        <v>SBS</v>
      </c>
      <c r="G38" s="112">
        <f>SUM(LARGE(H38:AB38,{1,2,3,4,5,6}))</f>
        <v>331</v>
      </c>
      <c r="H38" s="81"/>
      <c r="I38" s="21"/>
      <c r="J38" s="21"/>
      <c r="K38" s="21"/>
      <c r="L38" s="21"/>
      <c r="M38" s="21"/>
      <c r="N38" s="21"/>
      <c r="O38" s="21"/>
      <c r="P38" s="21">
        <v>102</v>
      </c>
      <c r="Q38" s="21"/>
      <c r="R38" s="21">
        <v>92</v>
      </c>
      <c r="S38" s="21">
        <v>137</v>
      </c>
      <c r="T38" s="21"/>
      <c r="U38" s="21"/>
      <c r="V38" s="15"/>
      <c r="W38" s="35">
        <v>0</v>
      </c>
      <c r="X38" s="34">
        <v>0</v>
      </c>
      <c r="Y38" s="33">
        <v>0</v>
      </c>
      <c r="Z38" s="34">
        <v>0</v>
      </c>
      <c r="AA38" s="33">
        <v>0</v>
      </c>
      <c r="AB38" s="34">
        <v>0</v>
      </c>
    </row>
    <row r="39" spans="1:28" s="11" customFormat="1" ht="15" customHeight="1" thickBot="1" x14ac:dyDescent="0.3">
      <c r="A39" s="14" t="s">
        <v>78</v>
      </c>
      <c r="B39" s="48" t="str">
        <f>VLOOKUP(D39,Riepilogo!$A$2:$F$446,2,FALSE)</f>
        <v>CARLONE FABIO</v>
      </c>
      <c r="C39" s="50" t="str">
        <f>VLOOKUP(D39,Riepilogo!$A$2:$F$446,3,FALSE)</f>
        <v>19/05/1963</v>
      </c>
      <c r="D39" s="48">
        <v>10660</v>
      </c>
      <c r="E39" s="48" t="str">
        <f>VLOOKUP(D39,Riepilogo!$A$2:$F$446,5,FALSE)</f>
        <v>ITA</v>
      </c>
      <c r="F39" s="75" t="str">
        <f>VLOOKUP(D39,Riepilogo!$A$2:$F$446,6,FALSE)</f>
        <v>BRACCIANO BADMINTON</v>
      </c>
      <c r="G39" s="112">
        <f>SUM(LARGE(H39:AB39,{1,2,3,4,5,6}))</f>
        <v>321</v>
      </c>
      <c r="H39" s="81"/>
      <c r="I39" s="21">
        <v>92</v>
      </c>
      <c r="J39" s="21"/>
      <c r="K39" s="21"/>
      <c r="L39" s="21"/>
      <c r="M39" s="21"/>
      <c r="N39" s="21">
        <v>92</v>
      </c>
      <c r="O39" s="21"/>
      <c r="P39" s="21"/>
      <c r="Q39" s="21"/>
      <c r="R39" s="21"/>
      <c r="S39" s="21"/>
      <c r="T39" s="21"/>
      <c r="U39" s="21"/>
      <c r="V39" s="15">
        <v>137</v>
      </c>
      <c r="W39" s="35">
        <v>0</v>
      </c>
      <c r="X39" s="34">
        <v>0</v>
      </c>
      <c r="Y39" s="33">
        <v>0</v>
      </c>
      <c r="Z39" s="34">
        <v>0</v>
      </c>
      <c r="AA39" s="33">
        <v>0</v>
      </c>
      <c r="AB39" s="34">
        <v>0</v>
      </c>
    </row>
    <row r="40" spans="1:28" s="11" customFormat="1" ht="15" customHeight="1" thickBot="1" x14ac:dyDescent="0.3">
      <c r="A40" s="14" t="s">
        <v>79</v>
      </c>
      <c r="B40" s="48" t="str">
        <f>VLOOKUP(D40,Riepilogo!$A$2:$F$446,2,FALSE)</f>
        <v>PATRONE GIOVANNI</v>
      </c>
      <c r="C40" s="50" t="str">
        <f>VLOOKUP(D40,Riepilogo!$A$2:$F$446,3,FALSE)</f>
        <v>27/07/1964</v>
      </c>
      <c r="D40" s="48">
        <v>43258</v>
      </c>
      <c r="E40" s="48" t="str">
        <f>VLOOKUP(D40,Riepilogo!$A$2:$F$446,5,FALSE)</f>
        <v>ITA</v>
      </c>
      <c r="F40" s="75" t="str">
        <f>VLOOKUP(D40,Riepilogo!$A$2:$F$446,6,FALSE)</f>
        <v>BOCCARDO NOVI</v>
      </c>
      <c r="G40" s="112">
        <f>SUM(LARGE(H40:AB40,{1,2,3,4,5,6}))</f>
        <v>312</v>
      </c>
      <c r="H40" s="81"/>
      <c r="I40" s="21"/>
      <c r="J40" s="21">
        <v>137</v>
      </c>
      <c r="K40" s="21"/>
      <c r="L40" s="21"/>
      <c r="M40" s="21">
        <v>175</v>
      </c>
      <c r="N40" s="21"/>
      <c r="O40" s="21"/>
      <c r="P40" s="21"/>
      <c r="Q40" s="21"/>
      <c r="R40" s="21"/>
      <c r="S40" s="21"/>
      <c r="T40" s="21"/>
      <c r="U40" s="21"/>
      <c r="V40" s="15"/>
      <c r="W40" s="35">
        <v>0</v>
      </c>
      <c r="X40" s="34">
        <v>0</v>
      </c>
      <c r="Y40" s="33">
        <v>0</v>
      </c>
      <c r="Z40" s="34">
        <v>0</v>
      </c>
      <c r="AA40" s="33">
        <v>0</v>
      </c>
      <c r="AB40" s="34">
        <v>0</v>
      </c>
    </row>
    <row r="41" spans="1:28" s="11" customFormat="1" ht="15" customHeight="1" thickBot="1" x14ac:dyDescent="0.3">
      <c r="A41" s="14" t="s">
        <v>80</v>
      </c>
      <c r="B41" s="48" t="str">
        <f>VLOOKUP(D41,Riepilogo!$A$2:$F$446,2,FALSE)</f>
        <v>BONINO MARCO</v>
      </c>
      <c r="C41" s="50" t="str">
        <f>VLOOKUP(D41,Riepilogo!$A$2:$F$446,3,FALSE)</f>
        <v>25/09/1969</v>
      </c>
      <c r="D41" s="48">
        <v>43379</v>
      </c>
      <c r="E41" s="48" t="str">
        <f>VLOOKUP(D41,Riepilogo!$A$2:$F$446,5,FALSE)</f>
        <v>ITA</v>
      </c>
      <c r="F41" s="75" t="str">
        <f>VLOOKUP(D41,Riepilogo!$A$2:$F$446,6,FALSE)</f>
        <v>LE BAXIE</v>
      </c>
      <c r="G41" s="112">
        <f>SUM(LARGE(H41:AB41,{1,2,3,4,5,6}))</f>
        <v>312</v>
      </c>
      <c r="H41" s="81"/>
      <c r="I41" s="21"/>
      <c r="J41" s="21">
        <v>175</v>
      </c>
      <c r="K41" s="21"/>
      <c r="L41" s="21"/>
      <c r="M41" s="21">
        <v>137</v>
      </c>
      <c r="N41" s="21"/>
      <c r="O41" s="21"/>
      <c r="P41" s="21"/>
      <c r="Q41" s="21"/>
      <c r="R41" s="21"/>
      <c r="S41" s="21"/>
      <c r="T41" s="21"/>
      <c r="U41" s="21"/>
      <c r="V41" s="15"/>
      <c r="W41" s="35">
        <v>0</v>
      </c>
      <c r="X41" s="34">
        <v>0</v>
      </c>
      <c r="Y41" s="33">
        <v>0</v>
      </c>
      <c r="Z41" s="34">
        <v>0</v>
      </c>
      <c r="AA41" s="33">
        <v>0</v>
      </c>
      <c r="AB41" s="34">
        <v>0</v>
      </c>
    </row>
    <row r="42" spans="1:28" s="11" customFormat="1" ht="15" customHeight="1" thickBot="1" x14ac:dyDescent="0.3">
      <c r="A42" s="14" t="s">
        <v>81</v>
      </c>
      <c r="B42" s="48" t="str">
        <f>VLOOKUP(D42,Riepilogo!$A$2:$F$446,2,FALSE)</f>
        <v>RECCHIA ALESSANDRO</v>
      </c>
      <c r="C42" s="50" t="str">
        <f>VLOOKUP(D42,Riepilogo!$A$2:$F$446,3,FALSE)</f>
        <v>12/09/1975</v>
      </c>
      <c r="D42" s="48">
        <v>102592</v>
      </c>
      <c r="E42" s="48" t="str">
        <f>VLOOKUP(D42,Riepilogo!$A$2:$F$446,5,FALSE)</f>
        <v>ITA</v>
      </c>
      <c r="F42" s="75" t="str">
        <f>VLOOKUP(D42,Riepilogo!$A$2:$F$446,6,FALSE)</f>
        <v>ITIS MARCONI</v>
      </c>
      <c r="G42" s="112">
        <f>SUM(LARGE(H42:AB42,{1,2,3,4,5,6}))</f>
        <v>312</v>
      </c>
      <c r="H42" s="81"/>
      <c r="I42" s="21"/>
      <c r="J42" s="21"/>
      <c r="K42" s="21">
        <v>175</v>
      </c>
      <c r="L42" s="21"/>
      <c r="M42" s="21"/>
      <c r="N42" s="21"/>
      <c r="O42" s="21"/>
      <c r="P42" s="21"/>
      <c r="Q42" s="21"/>
      <c r="R42" s="21"/>
      <c r="S42" s="21"/>
      <c r="T42" s="21"/>
      <c r="U42" s="21">
        <v>137</v>
      </c>
      <c r="V42" s="15"/>
      <c r="W42" s="35">
        <v>0</v>
      </c>
      <c r="X42" s="34">
        <v>0</v>
      </c>
      <c r="Y42" s="33">
        <v>0</v>
      </c>
      <c r="Z42" s="34">
        <v>0</v>
      </c>
      <c r="AA42" s="33">
        <v>0</v>
      </c>
      <c r="AB42" s="34">
        <v>0</v>
      </c>
    </row>
    <row r="43" spans="1:28" s="11" customFormat="1" ht="15" customHeight="1" thickBot="1" x14ac:dyDescent="0.3">
      <c r="A43" s="14" t="s">
        <v>82</v>
      </c>
      <c r="B43" s="48" t="str">
        <f>VLOOKUP(D43,Riepilogo!$A$2:$F$446,2,FALSE)</f>
        <v>MURIALDO MARCO</v>
      </c>
      <c r="C43" s="50" t="str">
        <f>VLOOKUP(D43,Riepilogo!$A$2:$F$446,3,FALSE)</f>
        <v>27/01/1983</v>
      </c>
      <c r="D43" s="48">
        <v>43381</v>
      </c>
      <c r="E43" s="48" t="str">
        <f>VLOOKUP(D43,Riepilogo!$A$2:$F$446,5,FALSE)</f>
        <v>ITA</v>
      </c>
      <c r="F43" s="75" t="str">
        <f>VLOOKUP(D43,Riepilogo!$A$2:$F$446,6,FALSE)</f>
        <v>LE BAXIE</v>
      </c>
      <c r="G43" s="112">
        <f>SUM(LARGE(H43:AB43,{1,2,3,4,5,6}))</f>
        <v>312</v>
      </c>
      <c r="H43" s="81"/>
      <c r="I43" s="21"/>
      <c r="J43" s="21">
        <v>137</v>
      </c>
      <c r="K43" s="21"/>
      <c r="L43" s="21"/>
      <c r="M43" s="21">
        <v>175</v>
      </c>
      <c r="N43" s="21"/>
      <c r="O43" s="21"/>
      <c r="P43" s="21"/>
      <c r="Q43" s="21"/>
      <c r="R43" s="21"/>
      <c r="S43" s="21"/>
      <c r="T43" s="21"/>
      <c r="U43" s="21"/>
      <c r="V43" s="15"/>
      <c r="W43" s="35">
        <v>0</v>
      </c>
      <c r="X43" s="34">
        <v>0</v>
      </c>
      <c r="Y43" s="33">
        <v>0</v>
      </c>
      <c r="Z43" s="34">
        <v>0</v>
      </c>
      <c r="AA43" s="33">
        <v>0</v>
      </c>
      <c r="AB43" s="34">
        <v>0</v>
      </c>
    </row>
    <row r="44" spans="1:28" s="11" customFormat="1" ht="15" customHeight="1" thickBot="1" x14ac:dyDescent="0.3">
      <c r="A44" s="14" t="s">
        <v>83</v>
      </c>
      <c r="B44" s="48" t="str">
        <f>VLOOKUP(D44,Riepilogo!$A$2:$F$446,2,FALSE)</f>
        <v>DI MARCO CARLO ALBERTO</v>
      </c>
      <c r="C44" s="50" t="str">
        <f>VLOOKUP(D44,Riepilogo!$A$2:$F$446,3,FALSE)</f>
        <v>05/10/1973</v>
      </c>
      <c r="D44" s="48">
        <v>10090</v>
      </c>
      <c r="E44" s="48" t="str">
        <f>VLOOKUP(D44,Riepilogo!$A$2:$F$446,5,FALSE)</f>
        <v>ITA</v>
      </c>
      <c r="F44" s="75" t="str">
        <f>VLOOKUP(D44,Riepilogo!$A$2:$F$446,6,FALSE)</f>
        <v>THE STARS</v>
      </c>
      <c r="G44" s="112">
        <f>SUM(LARGE(H44:AB44,{1,2,3,4,5,6}))</f>
        <v>300</v>
      </c>
      <c r="H44" s="81"/>
      <c r="I44" s="21"/>
      <c r="J44" s="21"/>
      <c r="K44" s="21"/>
      <c r="L44" s="21"/>
      <c r="M44" s="21"/>
      <c r="N44" s="21"/>
      <c r="O44" s="21"/>
      <c r="P44" s="21">
        <v>300</v>
      </c>
      <c r="Q44" s="21"/>
      <c r="R44" s="21"/>
      <c r="S44" s="21"/>
      <c r="T44" s="21"/>
      <c r="U44" s="21"/>
      <c r="V44" s="15"/>
      <c r="W44" s="35">
        <v>0</v>
      </c>
      <c r="X44" s="34">
        <v>0</v>
      </c>
      <c r="Y44" s="33">
        <v>0</v>
      </c>
      <c r="Z44" s="34">
        <v>0</v>
      </c>
      <c r="AA44" s="33">
        <v>0</v>
      </c>
      <c r="AB44" s="34">
        <v>0</v>
      </c>
    </row>
    <row r="45" spans="1:28" s="11" customFormat="1" ht="15" customHeight="1" thickBot="1" x14ac:dyDescent="0.3">
      <c r="A45" s="14" t="s">
        <v>85</v>
      </c>
      <c r="B45" s="48" t="str">
        <f>VLOOKUP(D45,Riepilogo!$A$2:$F$446,2,FALSE)</f>
        <v>RAFFEINER KLAUS</v>
      </c>
      <c r="C45" s="50" t="str">
        <f>VLOOKUP(D45,Riepilogo!$A$2:$F$446,3,FALSE)</f>
        <v>10/11/1977</v>
      </c>
      <c r="D45" s="48">
        <v>10104</v>
      </c>
      <c r="E45" s="48" t="str">
        <f>VLOOKUP(D45,Riepilogo!$A$2:$F$446,5,FALSE)</f>
        <v>ITA</v>
      </c>
      <c r="F45" s="75" t="str">
        <f>VLOOKUP(D45,Riepilogo!$A$2:$F$446,6,FALSE)</f>
        <v>SC MERAN</v>
      </c>
      <c r="G45" s="112">
        <f>SUM(LARGE(H45:AB45,{1,2,3,4,5,6}))</f>
        <v>300</v>
      </c>
      <c r="H45" s="81"/>
      <c r="I45" s="21"/>
      <c r="J45" s="21"/>
      <c r="K45" s="21"/>
      <c r="L45" s="21"/>
      <c r="M45" s="21"/>
      <c r="N45" s="21"/>
      <c r="O45" s="21"/>
      <c r="P45" s="21">
        <v>300</v>
      </c>
      <c r="Q45" s="21"/>
      <c r="R45" s="21"/>
      <c r="S45" s="21"/>
      <c r="T45" s="21"/>
      <c r="U45" s="21"/>
      <c r="V45" s="15"/>
      <c r="W45" s="35">
        <v>0</v>
      </c>
      <c r="X45" s="34">
        <v>0</v>
      </c>
      <c r="Y45" s="33">
        <v>0</v>
      </c>
      <c r="Z45" s="34">
        <v>0</v>
      </c>
      <c r="AA45" s="33">
        <v>0</v>
      </c>
      <c r="AB45" s="34">
        <v>0</v>
      </c>
    </row>
    <row r="46" spans="1:28" s="11" customFormat="1" ht="15" customHeight="1" thickBot="1" x14ac:dyDescent="0.3">
      <c r="A46" s="14" t="s">
        <v>86</v>
      </c>
      <c r="B46" s="48" t="str">
        <f>VLOOKUP(D46,Riepilogo!$A$2:$F$446,2,FALSE)</f>
        <v>DI LENARDO ALESSIO</v>
      </c>
      <c r="C46" s="50" t="str">
        <f>VLOOKUP(D46,Riepilogo!$A$2:$F$446,3,FALSE)</f>
        <v>19/03/1981</v>
      </c>
      <c r="D46" s="48">
        <v>11535</v>
      </c>
      <c r="E46" s="48" t="str">
        <f>VLOOKUP(D46,Riepilogo!$A$2:$F$446,5,FALSE)</f>
        <v>ITA</v>
      </c>
      <c r="F46" s="75" t="str">
        <f>VLOOKUP(D46,Riepilogo!$A$2:$F$446,6,FALSE)</f>
        <v>ACQUI BADMINTON</v>
      </c>
      <c r="G46" s="112">
        <f>SUM(LARGE(H46:AB46,{1,2,3,4,5,6}))</f>
        <v>300</v>
      </c>
      <c r="H46" s="81"/>
      <c r="I46" s="21"/>
      <c r="J46" s="21"/>
      <c r="K46" s="21"/>
      <c r="L46" s="21"/>
      <c r="M46" s="21"/>
      <c r="N46" s="21"/>
      <c r="O46" s="21"/>
      <c r="P46" s="21">
        <v>300</v>
      </c>
      <c r="Q46" s="21"/>
      <c r="R46" s="21"/>
      <c r="S46" s="21"/>
      <c r="T46" s="21"/>
      <c r="U46" s="21"/>
      <c r="V46" s="15"/>
      <c r="W46" s="35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</row>
    <row r="47" spans="1:28" s="11" customFormat="1" ht="15" customHeight="1" thickBot="1" x14ac:dyDescent="0.3">
      <c r="A47" s="14" t="s">
        <v>87</v>
      </c>
      <c r="B47" s="48" t="str">
        <f>VLOOKUP(D47,Riepilogo!$A$2:$F$446,2,FALSE)</f>
        <v>ALBARELLI FABRIZIO</v>
      </c>
      <c r="C47" s="50" t="str">
        <f>VLOOKUP(D47,Riepilogo!$A$2:$F$446,3,FALSE)</f>
        <v>28/10/1969</v>
      </c>
      <c r="D47" s="48">
        <v>17263</v>
      </c>
      <c r="E47" s="48" t="str">
        <f>VLOOKUP(D47,Riepilogo!$A$2:$F$446,5,FALSE)</f>
        <v>ITA</v>
      </c>
      <c r="F47" s="75" t="str">
        <f>VLOOKUP(D47,Riepilogo!$A$2:$F$446,6,FALSE)</f>
        <v>LARIO BC</v>
      </c>
      <c r="G47" s="112">
        <f>SUM(LARGE(H47:AB47,{1,2,3,4,5,6}))</f>
        <v>294</v>
      </c>
      <c r="H47" s="81"/>
      <c r="I47" s="21"/>
      <c r="J47" s="21"/>
      <c r="K47" s="21"/>
      <c r="L47" s="21"/>
      <c r="M47" s="21"/>
      <c r="N47" s="21"/>
      <c r="O47" s="21"/>
      <c r="P47" s="21">
        <v>157</v>
      </c>
      <c r="Q47" s="21"/>
      <c r="R47" s="21"/>
      <c r="S47" s="21"/>
      <c r="T47" s="21"/>
      <c r="U47" s="21">
        <v>137</v>
      </c>
      <c r="V47" s="15"/>
      <c r="W47" s="35">
        <v>0</v>
      </c>
      <c r="X47" s="34">
        <v>0</v>
      </c>
      <c r="Y47" s="33">
        <v>0</v>
      </c>
      <c r="Z47" s="34">
        <v>0</v>
      </c>
      <c r="AA47" s="33">
        <v>0</v>
      </c>
      <c r="AB47" s="34">
        <v>0</v>
      </c>
    </row>
    <row r="48" spans="1:28" s="11" customFormat="1" ht="15" customHeight="1" thickBot="1" x14ac:dyDescent="0.3">
      <c r="A48" s="14" t="s">
        <v>88</v>
      </c>
      <c r="B48" s="48" t="str">
        <f>VLOOKUP(D48,Riepilogo!$A$2:$F$446,2,FALSE)</f>
        <v>VARRACCHIO SALVATORE</v>
      </c>
      <c r="C48" s="50" t="str">
        <f>VLOOKUP(D48,Riepilogo!$A$2:$F$446,3,FALSE)</f>
        <v>26/04/1965</v>
      </c>
      <c r="D48" s="48">
        <v>73810</v>
      </c>
      <c r="E48" s="48" t="str">
        <f>VLOOKUP(D48,Riepilogo!$A$2:$F$446,5,FALSE)</f>
        <v>ITA</v>
      </c>
      <c r="F48" s="75" t="str">
        <f>VLOOKUP(D48,Riepilogo!$A$2:$F$446,6,FALSE)</f>
        <v>BC CELESTE</v>
      </c>
      <c r="G48" s="112">
        <f>SUM(LARGE(H48:AB48,{1,2,3,4,5,6}))</f>
        <v>267</v>
      </c>
      <c r="H48" s="81"/>
      <c r="I48" s="21">
        <v>175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15">
        <v>92</v>
      </c>
      <c r="W48" s="35">
        <v>0</v>
      </c>
      <c r="X48" s="34">
        <v>0</v>
      </c>
      <c r="Y48" s="33">
        <v>0</v>
      </c>
      <c r="Z48" s="34">
        <v>0</v>
      </c>
      <c r="AA48" s="33">
        <v>0</v>
      </c>
      <c r="AB48" s="34">
        <v>0</v>
      </c>
    </row>
    <row r="49" spans="1:28" s="11" customFormat="1" ht="15" customHeight="1" thickBot="1" x14ac:dyDescent="0.3">
      <c r="A49" s="14" t="s">
        <v>89</v>
      </c>
      <c r="B49" s="48" t="str">
        <f>VLOOKUP(D49,Riepilogo!$A$2:$F$446,2,FALSE)</f>
        <v>STEFANI LUCIANO</v>
      </c>
      <c r="C49" s="50" t="str">
        <f>VLOOKUP(D49,Riepilogo!$A$2:$F$446,3,FALSE)</f>
        <v>01/03/1952</v>
      </c>
      <c r="D49" s="48">
        <v>13242</v>
      </c>
      <c r="E49" s="48" t="str">
        <f>VLOOKUP(D49,Riepilogo!$A$2:$F$446,5,FALSE)</f>
        <v>ITA</v>
      </c>
      <c r="F49" s="75" t="str">
        <f>VLOOKUP(D49,Riepilogo!$A$2:$F$446,6,FALSE)</f>
        <v>VIGNANELLO BC</v>
      </c>
      <c r="G49" s="112">
        <f>SUM(LARGE(H49:AB49,{1,2,3,4,5,6}))</f>
        <v>253</v>
      </c>
      <c r="H49" s="81"/>
      <c r="I49" s="21"/>
      <c r="J49" s="21"/>
      <c r="K49" s="21"/>
      <c r="L49" s="21"/>
      <c r="M49" s="21"/>
      <c r="N49" s="21"/>
      <c r="O49" s="21"/>
      <c r="P49" s="21">
        <v>253</v>
      </c>
      <c r="Q49" s="21"/>
      <c r="R49" s="21"/>
      <c r="S49" s="21"/>
      <c r="T49" s="21"/>
      <c r="U49" s="21"/>
      <c r="V49" s="15"/>
      <c r="W49" s="35">
        <v>0</v>
      </c>
      <c r="X49" s="34">
        <v>0</v>
      </c>
      <c r="Y49" s="33">
        <v>0</v>
      </c>
      <c r="Z49" s="34">
        <v>0</v>
      </c>
      <c r="AA49" s="33">
        <v>0</v>
      </c>
      <c r="AB49" s="34">
        <v>0</v>
      </c>
    </row>
    <row r="50" spans="1:28" s="11" customFormat="1" ht="15" customHeight="1" thickBot="1" x14ac:dyDescent="0.3">
      <c r="A50" s="14" t="s">
        <v>90</v>
      </c>
      <c r="B50" s="48" t="str">
        <f>VLOOKUP(D50,Riepilogo!$A$2:$F$446,2,FALSE)</f>
        <v>PARDATSCHER WILLRAM</v>
      </c>
      <c r="C50" s="50" t="str">
        <f>VLOOKUP(D50,Riepilogo!$A$2:$F$446,3,FALSE)</f>
        <v>24/12/1958</v>
      </c>
      <c r="D50" s="48">
        <v>10103</v>
      </c>
      <c r="E50" s="48" t="str">
        <f>VLOOKUP(D50,Riepilogo!$A$2:$F$446,5,FALSE)</f>
        <v>ITA</v>
      </c>
      <c r="F50" s="75" t="str">
        <f>VLOOKUP(D50,Riepilogo!$A$2:$F$446,6,FALSE)</f>
        <v>SC MERAN</v>
      </c>
      <c r="G50" s="112">
        <f>SUM(LARGE(H50:AB50,{1,2,3,4,5,6}))</f>
        <v>253</v>
      </c>
      <c r="H50" s="81"/>
      <c r="I50" s="21"/>
      <c r="J50" s="21"/>
      <c r="K50" s="21"/>
      <c r="L50" s="21"/>
      <c r="M50" s="21"/>
      <c r="N50" s="21"/>
      <c r="O50" s="21"/>
      <c r="P50" s="21">
        <v>253</v>
      </c>
      <c r="Q50" s="21"/>
      <c r="R50" s="21"/>
      <c r="S50" s="21"/>
      <c r="T50" s="21"/>
      <c r="U50" s="21"/>
      <c r="V50" s="15"/>
      <c r="W50" s="35">
        <v>0</v>
      </c>
      <c r="X50" s="34">
        <v>0</v>
      </c>
      <c r="Y50" s="33">
        <v>0</v>
      </c>
      <c r="Z50" s="34">
        <v>0</v>
      </c>
      <c r="AA50" s="33">
        <v>0</v>
      </c>
      <c r="AB50" s="34">
        <v>0</v>
      </c>
    </row>
    <row r="51" spans="1:28" s="11" customFormat="1" ht="15" customHeight="1" thickBot="1" x14ac:dyDescent="0.3">
      <c r="A51" s="14" t="s">
        <v>91</v>
      </c>
      <c r="B51" s="48" t="str">
        <f>VLOOKUP(D51,Riepilogo!$A$2:$F$446,2,FALSE)</f>
        <v>DE MARCH STEFANO MARTINO</v>
      </c>
      <c r="C51" s="50" t="str">
        <f>VLOOKUP(D51,Riepilogo!$A$2:$F$446,3,FALSE)</f>
        <v>28/05/1963</v>
      </c>
      <c r="D51" s="48">
        <v>9747</v>
      </c>
      <c r="E51" s="48" t="str">
        <f>VLOOKUP(D51,Riepilogo!$A$2:$F$446,5,FALSE)</f>
        <v>ITA</v>
      </c>
      <c r="F51" s="75" t="str">
        <f>VLOOKUP(D51,Riepilogo!$A$2:$F$446,6,FALSE)</f>
        <v>ASV MALLES</v>
      </c>
      <c r="G51" s="112">
        <f>SUM(LARGE(H51:AB51,{1,2,3,4,5,6}))</f>
        <v>253</v>
      </c>
      <c r="H51" s="81"/>
      <c r="I51" s="21"/>
      <c r="J51" s="21"/>
      <c r="K51" s="21"/>
      <c r="L51" s="21"/>
      <c r="M51" s="21"/>
      <c r="N51" s="21"/>
      <c r="O51" s="21"/>
      <c r="P51" s="21">
        <v>253</v>
      </c>
      <c r="Q51" s="21"/>
      <c r="R51" s="21"/>
      <c r="S51" s="21"/>
      <c r="T51" s="21"/>
      <c r="U51" s="21"/>
      <c r="V51" s="15"/>
      <c r="W51" s="35">
        <v>0</v>
      </c>
      <c r="X51" s="34">
        <v>0</v>
      </c>
      <c r="Y51" s="33">
        <v>0</v>
      </c>
      <c r="Z51" s="34">
        <v>0</v>
      </c>
      <c r="AA51" s="33">
        <v>0</v>
      </c>
      <c r="AB51" s="34">
        <v>0</v>
      </c>
    </row>
    <row r="52" spans="1:28" s="11" customFormat="1" ht="15" customHeight="1" thickBot="1" x14ac:dyDescent="0.3">
      <c r="A52" s="14" t="s">
        <v>92</v>
      </c>
      <c r="B52" s="48" t="str">
        <f>VLOOKUP(D52,Riepilogo!$A$2:$F$446,2,FALSE)</f>
        <v>FELIZIANI FRANCESCO</v>
      </c>
      <c r="C52" s="50" t="str">
        <f>VLOOKUP(D52,Riepilogo!$A$2:$F$446,3,FALSE)</f>
        <v>24/07/1965</v>
      </c>
      <c r="D52" s="48">
        <v>12293</v>
      </c>
      <c r="E52" s="48" t="str">
        <f>VLOOKUP(D52,Riepilogo!$A$2:$F$446,5,FALSE)</f>
        <v>ITA</v>
      </c>
      <c r="F52" s="75" t="str">
        <f>VLOOKUP(D52,Riepilogo!$A$2:$F$446,6,FALSE)</f>
        <v>LE AQUILE</v>
      </c>
      <c r="G52" s="112">
        <f>SUM(LARGE(H52:AB52,{1,2,3,4,5,6}))</f>
        <v>253</v>
      </c>
      <c r="H52" s="81"/>
      <c r="I52" s="21"/>
      <c r="J52" s="21"/>
      <c r="K52" s="21"/>
      <c r="L52" s="21"/>
      <c r="M52" s="21"/>
      <c r="N52" s="21"/>
      <c r="O52" s="21"/>
      <c r="P52" s="21">
        <v>253</v>
      </c>
      <c r="Q52" s="21"/>
      <c r="R52" s="21"/>
      <c r="S52" s="21"/>
      <c r="T52" s="21"/>
      <c r="U52" s="21"/>
      <c r="V52" s="15"/>
      <c r="W52" s="35">
        <v>0</v>
      </c>
      <c r="X52" s="34">
        <v>0</v>
      </c>
      <c r="Y52" s="33">
        <v>0</v>
      </c>
      <c r="Z52" s="34">
        <v>0</v>
      </c>
      <c r="AA52" s="33">
        <v>0</v>
      </c>
      <c r="AB52" s="34">
        <v>0</v>
      </c>
    </row>
    <row r="53" spans="1:28" s="11" customFormat="1" ht="15" customHeight="1" thickBot="1" x14ac:dyDescent="0.3">
      <c r="A53" s="14" t="s">
        <v>93</v>
      </c>
      <c r="B53" s="48" t="str">
        <f>VLOOKUP(D53,Riepilogo!$A$2:$F$446,2,FALSE)</f>
        <v>USELLI AGOSTINO</v>
      </c>
      <c r="C53" s="50" t="str">
        <f>VLOOKUP(D53,Riepilogo!$A$2:$F$446,3,FALSE)</f>
        <v>19/08/1970</v>
      </c>
      <c r="D53" s="48">
        <v>15939</v>
      </c>
      <c r="E53" s="48" t="str">
        <f>VLOOKUP(D53,Riepilogo!$A$2:$F$446,5,FALSE)</f>
        <v>ITA</v>
      </c>
      <c r="F53" s="75" t="str">
        <f>VLOOKUP(D53,Riepilogo!$A$2:$F$446,6,FALSE)</f>
        <v>LE AQUILE</v>
      </c>
      <c r="G53" s="112">
        <f>SUM(LARGE(H53:AB53,{1,2,3,4,5,6}))</f>
        <v>253</v>
      </c>
      <c r="H53" s="81"/>
      <c r="I53" s="21"/>
      <c r="J53" s="21"/>
      <c r="K53" s="21"/>
      <c r="L53" s="21"/>
      <c r="M53" s="21"/>
      <c r="N53" s="21"/>
      <c r="O53" s="21"/>
      <c r="P53" s="21">
        <v>253</v>
      </c>
      <c r="Q53" s="21"/>
      <c r="R53" s="21"/>
      <c r="S53" s="21"/>
      <c r="T53" s="21"/>
      <c r="U53" s="21"/>
      <c r="V53" s="15"/>
      <c r="W53" s="35">
        <v>0</v>
      </c>
      <c r="X53" s="34">
        <v>0</v>
      </c>
      <c r="Y53" s="33">
        <v>0</v>
      </c>
      <c r="Z53" s="34">
        <v>0</v>
      </c>
      <c r="AA53" s="33">
        <v>0</v>
      </c>
      <c r="AB53" s="34">
        <v>0</v>
      </c>
    </row>
    <row r="54" spans="1:28" s="11" customFormat="1" ht="15" customHeight="1" thickBot="1" x14ac:dyDescent="0.3">
      <c r="A54" s="14" t="s">
        <v>94</v>
      </c>
      <c r="B54" s="48" t="str">
        <f>VLOOKUP(D54,Riepilogo!$A$2:$F$446,2,FALSE)</f>
        <v>NOVARA LUCA</v>
      </c>
      <c r="C54" s="50" t="str">
        <f>VLOOKUP(D54,Riepilogo!$A$2:$F$446,3,FALSE)</f>
        <v>19/05/1977</v>
      </c>
      <c r="D54" s="49">
        <v>66503</v>
      </c>
      <c r="E54" s="48" t="str">
        <f>VLOOKUP(D54,Riepilogo!$A$2:$F$446,5,FALSE)</f>
        <v>ITA</v>
      </c>
      <c r="F54" s="75" t="str">
        <f>VLOOKUP(D54,Riepilogo!$A$2:$F$446,6,FALSE)</f>
        <v>SPACE BAD</v>
      </c>
      <c r="G54" s="112">
        <f>SUM(LARGE(H54:AB54,{1,2,3,4,5,6}))</f>
        <v>253</v>
      </c>
      <c r="H54" s="81"/>
      <c r="I54" s="21"/>
      <c r="J54" s="21"/>
      <c r="K54" s="21"/>
      <c r="L54" s="21"/>
      <c r="M54" s="21"/>
      <c r="N54" s="21"/>
      <c r="O54" s="21"/>
      <c r="P54" s="21">
        <v>253</v>
      </c>
      <c r="Q54" s="21"/>
      <c r="R54" s="21"/>
      <c r="S54" s="21"/>
      <c r="T54" s="21"/>
      <c r="U54" s="21"/>
      <c r="V54" s="15"/>
      <c r="W54" s="35">
        <v>0</v>
      </c>
      <c r="X54" s="34">
        <v>0</v>
      </c>
      <c r="Y54" s="33">
        <v>0</v>
      </c>
      <c r="Z54" s="34">
        <v>0</v>
      </c>
      <c r="AA54" s="33">
        <v>0</v>
      </c>
      <c r="AB54" s="34">
        <v>0</v>
      </c>
    </row>
    <row r="55" spans="1:28" s="11" customFormat="1" ht="15" customHeight="1" thickBot="1" x14ac:dyDescent="0.3">
      <c r="A55" s="14" t="s">
        <v>95</v>
      </c>
      <c r="B55" s="48" t="str">
        <f>VLOOKUP(D55,Riepilogo!$A$2:$F$446,2,FALSE)</f>
        <v>CAROZZA GIUSEPPE</v>
      </c>
      <c r="C55" s="50">
        <f>VLOOKUP(D55,Riepilogo!$A$2:$F$446,3,FALSE)</f>
        <v>24505</v>
      </c>
      <c r="D55" s="48">
        <v>12104</v>
      </c>
      <c r="E55" s="48" t="str">
        <f>VLOOKUP(D55,Riepilogo!$A$2:$F$446,5,FALSE)</f>
        <v>ITA</v>
      </c>
      <c r="F55" s="75" t="str">
        <f>VLOOKUP(D55,Riepilogo!$A$2:$F$446,6,FALSE)</f>
        <v>ANNAPOLI</v>
      </c>
      <c r="G55" s="112">
        <f>SUM(LARGE(H55:AB55,{1,2,3,4,5,6}))</f>
        <v>250</v>
      </c>
      <c r="H55" s="8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15">
        <v>250</v>
      </c>
      <c r="W55" s="35">
        <v>0</v>
      </c>
      <c r="X55" s="34">
        <v>0</v>
      </c>
      <c r="Y55" s="33">
        <v>0</v>
      </c>
      <c r="Z55" s="34">
        <v>0</v>
      </c>
      <c r="AA55" s="33">
        <v>0</v>
      </c>
      <c r="AB55" s="34">
        <v>0</v>
      </c>
    </row>
    <row r="56" spans="1:28" s="11" customFormat="1" ht="15" customHeight="1" thickBot="1" x14ac:dyDescent="0.3">
      <c r="A56" s="14" t="s">
        <v>96</v>
      </c>
      <c r="B56" s="48" t="str">
        <f>VLOOKUP(D56,Riepilogo!$A$2:$F$446,2,FALSE)</f>
        <v>PURI RAJESH KUMAR</v>
      </c>
      <c r="C56" s="50" t="str">
        <f>VLOOKUP(D56,Riepilogo!$A$2:$F$446,3,FALSE)</f>
        <v>02/05/1976</v>
      </c>
      <c r="D56" s="48">
        <v>176360</v>
      </c>
      <c r="E56" s="48" t="str">
        <f>VLOOKUP(D56,Riepilogo!$A$2:$F$446,5,FALSE)</f>
        <v>ITA</v>
      </c>
      <c r="F56" s="75" t="str">
        <f>VLOOKUP(D56,Riepilogo!$A$2:$F$446,6,FALSE)</f>
        <v>ROMA BC</v>
      </c>
      <c r="G56" s="112">
        <f>SUM(LARGE(H56:AB56,{1,2,3,4,5,6}))</f>
        <v>250</v>
      </c>
      <c r="H56" s="81"/>
      <c r="I56" s="21"/>
      <c r="J56" s="21"/>
      <c r="K56" s="21"/>
      <c r="L56" s="21"/>
      <c r="M56" s="21"/>
      <c r="N56" s="21">
        <v>250</v>
      </c>
      <c r="O56" s="21"/>
      <c r="P56" s="21"/>
      <c r="Q56" s="21"/>
      <c r="R56" s="21"/>
      <c r="S56" s="21"/>
      <c r="T56" s="21"/>
      <c r="U56" s="21"/>
      <c r="V56" s="15"/>
      <c r="W56" s="35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</row>
    <row r="57" spans="1:28" s="11" customFormat="1" ht="15" customHeight="1" thickBot="1" x14ac:dyDescent="0.3">
      <c r="A57" s="14" t="s">
        <v>97</v>
      </c>
      <c r="B57" s="48" t="str">
        <f>VLOOKUP(D57,Riepilogo!$A$2:$F$446,2,FALSE)</f>
        <v>BOSSATI EZIO</v>
      </c>
      <c r="C57" s="50" t="str">
        <f>VLOOKUP(D57,Riepilogo!$A$2:$F$446,3,FALSE)</f>
        <v>03/06/1960</v>
      </c>
      <c r="D57" s="48">
        <v>22312</v>
      </c>
      <c r="E57" s="48" t="str">
        <f>VLOOKUP(D57,Riepilogo!$A$2:$F$446,5,FALSE)</f>
        <v>ITA</v>
      </c>
      <c r="F57" s="75" t="str">
        <f>VLOOKUP(D57,Riepilogo!$A$2:$F$446,6,FALSE)</f>
        <v>ALBA SHUTTLE</v>
      </c>
      <c r="G57" s="112">
        <f>SUM(LARGE(H57:AB57,{1,2,3,4,5,6}))</f>
        <v>229</v>
      </c>
      <c r="H57" s="81"/>
      <c r="I57" s="21"/>
      <c r="J57" s="21"/>
      <c r="K57" s="21"/>
      <c r="L57" s="21"/>
      <c r="M57" s="21"/>
      <c r="N57" s="21"/>
      <c r="O57" s="21"/>
      <c r="P57" s="21"/>
      <c r="Q57" s="21">
        <v>137</v>
      </c>
      <c r="R57" s="21"/>
      <c r="S57" s="21">
        <v>92</v>
      </c>
      <c r="T57" s="21"/>
      <c r="U57" s="21"/>
      <c r="V57" s="15"/>
      <c r="W57" s="35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</row>
    <row r="58" spans="1:28" s="11" customFormat="1" ht="15" customHeight="1" thickBot="1" x14ac:dyDescent="0.3">
      <c r="A58" s="14" t="s">
        <v>105</v>
      </c>
      <c r="B58" s="48" t="str">
        <f>VLOOKUP(D58,Riepilogo!$A$2:$F$446,2,FALSE)</f>
        <v>PAVONE MARCO</v>
      </c>
      <c r="C58" s="50" t="str">
        <f>VLOOKUP(D58,Riepilogo!$A$2:$F$446,3,FALSE)</f>
        <v>23/01/1972</v>
      </c>
      <c r="D58" s="48">
        <v>66631</v>
      </c>
      <c r="E58" s="48" t="str">
        <f>VLOOKUP(D58,Riepilogo!$A$2:$F$446,5,FALSE)</f>
        <v>ITA</v>
      </c>
      <c r="F58" s="75" t="str">
        <f>VLOOKUP(D58,Riepilogo!$A$2:$F$446,6,FALSE)</f>
        <v>BADMINTON PAOLA</v>
      </c>
      <c r="G58" s="112">
        <f>SUM(LARGE(H58:AB58,{1,2,3,4,5,6}))</f>
        <v>213</v>
      </c>
      <c r="H58" s="81"/>
      <c r="I58" s="21"/>
      <c r="J58" s="21"/>
      <c r="K58" s="21"/>
      <c r="L58" s="21"/>
      <c r="M58" s="21"/>
      <c r="N58" s="21"/>
      <c r="O58" s="21">
        <v>213</v>
      </c>
      <c r="P58" s="21"/>
      <c r="Q58" s="21"/>
      <c r="R58" s="21"/>
      <c r="S58" s="21"/>
      <c r="T58" s="21"/>
      <c r="U58" s="21"/>
      <c r="V58" s="15"/>
      <c r="W58" s="35">
        <v>0</v>
      </c>
      <c r="X58" s="34">
        <v>0</v>
      </c>
      <c r="Y58" s="33">
        <v>0</v>
      </c>
      <c r="Z58" s="34">
        <v>0</v>
      </c>
      <c r="AA58" s="33">
        <v>0</v>
      </c>
      <c r="AB58" s="34">
        <v>0</v>
      </c>
    </row>
    <row r="59" spans="1:28" s="11" customFormat="1" ht="15" customHeight="1" thickBot="1" x14ac:dyDescent="0.3">
      <c r="A59" s="14" t="s">
        <v>106</v>
      </c>
      <c r="B59" s="48" t="str">
        <f>VLOOKUP(D59,Riepilogo!$A$2:$F$446,2,FALSE)</f>
        <v>MURGIA MARINO ANTONIO</v>
      </c>
      <c r="C59" s="50" t="str">
        <f>VLOOKUP(D59,Riepilogo!$A$2:$F$446,3,FALSE)</f>
        <v>18/06/1951</v>
      </c>
      <c r="D59" s="48">
        <v>11054</v>
      </c>
      <c r="E59" s="48" t="str">
        <f>VLOOKUP(D59,Riepilogo!$A$2:$F$446,5,FALSE)</f>
        <v>ITA</v>
      </c>
      <c r="F59" s="75" t="str">
        <f>VLOOKUP(D59,Riepilogo!$A$2:$F$446,6,FALSE)</f>
        <v>LE AQUILE</v>
      </c>
      <c r="G59" s="112">
        <f>SUM(LARGE(H59:AB59,{1,2,3,4,5,6}))</f>
        <v>205</v>
      </c>
      <c r="H59" s="81"/>
      <c r="I59" s="21"/>
      <c r="J59" s="21"/>
      <c r="K59" s="21"/>
      <c r="L59" s="21"/>
      <c r="M59" s="21"/>
      <c r="N59" s="21"/>
      <c r="O59" s="21"/>
      <c r="P59" s="21">
        <v>205</v>
      </c>
      <c r="Q59" s="21"/>
      <c r="R59" s="21"/>
      <c r="S59" s="21"/>
      <c r="T59" s="21"/>
      <c r="U59" s="21"/>
      <c r="V59" s="15"/>
      <c r="W59" s="35">
        <v>0</v>
      </c>
      <c r="X59" s="34">
        <v>0</v>
      </c>
      <c r="Y59" s="33">
        <v>0</v>
      </c>
      <c r="Z59" s="34">
        <v>0</v>
      </c>
      <c r="AA59" s="33">
        <v>0</v>
      </c>
      <c r="AB59" s="34">
        <v>0</v>
      </c>
    </row>
    <row r="60" spans="1:28" s="11" customFormat="1" ht="15" customHeight="1" thickBot="1" x14ac:dyDescent="0.3">
      <c r="A60" s="14" t="s">
        <v>107</v>
      </c>
      <c r="B60" s="48" t="str">
        <f>VLOOKUP(D60,Riepilogo!$A$2:$F$446,2,FALSE)</f>
        <v>BERNHARDT GUNTER LUTZ</v>
      </c>
      <c r="C60" s="50" t="str">
        <f>VLOOKUP(D60,Riepilogo!$A$2:$F$446,3,FALSE)</f>
        <v>14/11/1956</v>
      </c>
      <c r="D60" s="48">
        <v>10515</v>
      </c>
      <c r="E60" s="48" t="str">
        <f>VLOOKUP(D60,Riepilogo!$A$2:$F$446,5,FALSE)</f>
        <v>GER</v>
      </c>
      <c r="F60" s="75" t="str">
        <f>VLOOKUP(D60,Riepilogo!$A$2:$F$446,6,FALSE)</f>
        <v>VIGNANELLO BC</v>
      </c>
      <c r="G60" s="112">
        <f>SUM(LARGE(H60:AB60,{1,2,3,4,5,6}))</f>
        <v>205</v>
      </c>
      <c r="H60" s="81"/>
      <c r="I60" s="21"/>
      <c r="J60" s="21"/>
      <c r="K60" s="21"/>
      <c r="L60" s="21"/>
      <c r="M60" s="21"/>
      <c r="N60" s="21"/>
      <c r="O60" s="21"/>
      <c r="P60" s="21">
        <v>205</v>
      </c>
      <c r="Q60" s="21"/>
      <c r="R60" s="21"/>
      <c r="S60" s="21"/>
      <c r="T60" s="21"/>
      <c r="U60" s="21"/>
      <c r="V60" s="15"/>
      <c r="W60" s="35">
        <v>0</v>
      </c>
      <c r="X60" s="34">
        <v>0</v>
      </c>
      <c r="Y60" s="33">
        <v>0</v>
      </c>
      <c r="Z60" s="34">
        <v>0</v>
      </c>
      <c r="AA60" s="33">
        <v>0</v>
      </c>
      <c r="AB60" s="34">
        <v>0</v>
      </c>
    </row>
    <row r="61" spans="1:28" s="11" customFormat="1" ht="15" customHeight="1" thickBot="1" x14ac:dyDescent="0.3">
      <c r="A61" s="14" t="s">
        <v>108</v>
      </c>
      <c r="B61" s="48" t="str">
        <f>VLOOKUP(D61,Riepilogo!$A$2:$F$446,2,FALSE)</f>
        <v>COCIMANO DOMENICO ORAZIO</v>
      </c>
      <c r="C61" s="50" t="str">
        <f>VLOOKUP(D61,Riepilogo!$A$2:$F$446,3,FALSE)</f>
        <v>07/04/1959</v>
      </c>
      <c r="D61" s="48">
        <v>9734</v>
      </c>
      <c r="E61" s="48" t="str">
        <f>VLOOKUP(D61,Riepilogo!$A$2:$F$446,5,FALSE)</f>
        <v>ITA</v>
      </c>
      <c r="F61" s="75" t="str">
        <f>VLOOKUP(D61,Riepilogo!$A$2:$F$446,6,FALSE)</f>
        <v>CASTEL DI IUDICA</v>
      </c>
      <c r="G61" s="112">
        <f>SUM(LARGE(H61:AB61,{1,2,3,4,5,6}))</f>
        <v>205</v>
      </c>
      <c r="H61" s="81"/>
      <c r="I61" s="21"/>
      <c r="J61" s="21"/>
      <c r="K61" s="21"/>
      <c r="L61" s="21"/>
      <c r="M61" s="21"/>
      <c r="N61" s="21"/>
      <c r="O61" s="21"/>
      <c r="P61" s="21">
        <v>205</v>
      </c>
      <c r="Q61" s="21"/>
      <c r="R61" s="21"/>
      <c r="S61" s="21"/>
      <c r="T61" s="21"/>
      <c r="U61" s="21"/>
      <c r="V61" s="15"/>
      <c r="W61" s="35">
        <v>0</v>
      </c>
      <c r="X61" s="34">
        <v>0</v>
      </c>
      <c r="Y61" s="33">
        <v>0</v>
      </c>
      <c r="Z61" s="34">
        <v>0</v>
      </c>
      <c r="AA61" s="33">
        <v>0</v>
      </c>
      <c r="AB61" s="34">
        <v>0</v>
      </c>
    </row>
    <row r="62" spans="1:28" s="11" customFormat="1" ht="15" customHeight="1" thickBot="1" x14ac:dyDescent="0.3">
      <c r="A62" s="14" t="s">
        <v>109</v>
      </c>
      <c r="B62" s="48" t="str">
        <f>VLOOKUP(D62,Riepilogo!$A$2:$F$446,2,FALSE)</f>
        <v>MAIR HANNES</v>
      </c>
      <c r="C62" s="50" t="str">
        <f>VLOOKUP(D62,Riepilogo!$A$2:$F$446,3,FALSE)</f>
        <v>09/02/1965</v>
      </c>
      <c r="D62" s="48">
        <v>9766</v>
      </c>
      <c r="E62" s="48" t="str">
        <f>VLOOKUP(D62,Riepilogo!$A$2:$F$446,5,FALSE)</f>
        <v>ITA</v>
      </c>
      <c r="F62" s="75" t="str">
        <f>VLOOKUP(D62,Riepilogo!$A$2:$F$446,6,FALSE)</f>
        <v>ASV MALLES</v>
      </c>
      <c r="G62" s="112">
        <f>SUM(LARGE(H62:AB62,{1,2,3,4,5,6}))</f>
        <v>205</v>
      </c>
      <c r="H62" s="81"/>
      <c r="I62" s="21"/>
      <c r="J62" s="21"/>
      <c r="K62" s="21"/>
      <c r="L62" s="21"/>
      <c r="M62" s="21"/>
      <c r="N62" s="21"/>
      <c r="O62" s="21"/>
      <c r="P62" s="21">
        <v>205</v>
      </c>
      <c r="Q62" s="21"/>
      <c r="R62" s="21"/>
      <c r="S62" s="21"/>
      <c r="T62" s="21"/>
      <c r="U62" s="21"/>
      <c r="V62" s="15"/>
      <c r="W62" s="35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</row>
    <row r="63" spans="1:28" s="11" customFormat="1" ht="15" customHeight="1" thickBot="1" x14ac:dyDescent="0.3">
      <c r="A63" s="14" t="s">
        <v>110</v>
      </c>
      <c r="B63" s="48" t="str">
        <f>VLOOKUP(D63,Riepilogo!$A$2:$F$446,2,FALSE)</f>
        <v>KISS ATTILA</v>
      </c>
      <c r="C63" s="50" t="str">
        <f>VLOOKUP(D63,Riepilogo!$A$2:$F$446,3,FALSE)</f>
        <v>13/02/1967</v>
      </c>
      <c r="D63" s="48">
        <v>14099</v>
      </c>
      <c r="E63" s="48" t="str">
        <f>VLOOKUP(D63,Riepilogo!$A$2:$F$446,5,FALSE)</f>
        <v>HUN</v>
      </c>
      <c r="F63" s="75" t="str">
        <f>VLOOKUP(D63,Riepilogo!$A$2:$F$446,6,FALSE)</f>
        <v>BC MILANO</v>
      </c>
      <c r="G63" s="112">
        <f>SUM(LARGE(H63:AB63,{1,2,3,4,5,6}))</f>
        <v>205</v>
      </c>
      <c r="H63" s="81"/>
      <c r="I63" s="21"/>
      <c r="J63" s="21"/>
      <c r="K63" s="21"/>
      <c r="L63" s="21"/>
      <c r="M63" s="21"/>
      <c r="N63" s="21"/>
      <c r="O63" s="21"/>
      <c r="P63" s="21">
        <v>205</v>
      </c>
      <c r="Q63" s="21"/>
      <c r="R63" s="21"/>
      <c r="S63" s="21"/>
      <c r="T63" s="21"/>
      <c r="U63" s="21"/>
      <c r="V63" s="15"/>
      <c r="W63" s="35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</row>
    <row r="64" spans="1:28" s="11" customFormat="1" ht="15" customHeight="1" thickBot="1" x14ac:dyDescent="0.3">
      <c r="A64" s="14" t="s">
        <v>111</v>
      </c>
      <c r="B64" s="48" t="str">
        <f>VLOOKUP(D64,Riepilogo!$A$2:$F$446,2,FALSE)</f>
        <v>THOMASER BERNHARD</v>
      </c>
      <c r="C64" s="50" t="str">
        <f>VLOOKUP(D64,Riepilogo!$A$2:$F$446,3,FALSE)</f>
        <v>20/10/1970</v>
      </c>
      <c r="D64" s="48">
        <v>10803</v>
      </c>
      <c r="E64" s="48" t="str">
        <f>VLOOKUP(D64,Riepilogo!$A$2:$F$446,5,FALSE)</f>
        <v>ITA</v>
      </c>
      <c r="F64" s="75" t="str">
        <f>VLOOKUP(D64,Riepilogo!$A$2:$F$446,6,FALSE)</f>
        <v>ASSV BRIXEN</v>
      </c>
      <c r="G64" s="112">
        <f>SUM(LARGE(H64:AB64,{1,2,3,4,5,6}))</f>
        <v>205</v>
      </c>
      <c r="H64" s="81"/>
      <c r="I64" s="21"/>
      <c r="J64" s="21"/>
      <c r="K64" s="21"/>
      <c r="L64" s="21"/>
      <c r="M64" s="21"/>
      <c r="N64" s="21"/>
      <c r="O64" s="21"/>
      <c r="P64" s="21">
        <v>205</v>
      </c>
      <c r="Q64" s="21"/>
      <c r="R64" s="21"/>
      <c r="S64" s="21"/>
      <c r="T64" s="21"/>
      <c r="U64" s="21"/>
      <c r="V64" s="15"/>
      <c r="W64" s="35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</row>
    <row r="65" spans="1:28" s="11" customFormat="1" ht="15" customHeight="1" thickBot="1" x14ac:dyDescent="0.3">
      <c r="A65" s="14" t="s">
        <v>112</v>
      </c>
      <c r="B65" s="48" t="str">
        <f>VLOOKUP(D65,Riepilogo!$A$2:$F$446,2,FALSE)</f>
        <v>TERLIZZI GIANLUCA</v>
      </c>
      <c r="C65" s="50" t="str">
        <f>VLOOKUP(D65,Riepilogo!$A$2:$F$446,3,FALSE)</f>
        <v>28/01/1978</v>
      </c>
      <c r="D65" s="48">
        <v>23321</v>
      </c>
      <c r="E65" s="48" t="str">
        <f>VLOOKUP(D65,Riepilogo!$A$2:$F$446,5,FALSE)</f>
        <v>ITA</v>
      </c>
      <c r="F65" s="75" t="str">
        <f>VLOOKUP(D65,Riepilogo!$A$2:$F$446,6,FALSE)</f>
        <v>VIGNANELLO BC</v>
      </c>
      <c r="G65" s="112">
        <f>SUM(LARGE(H65:AB65,{1,2,3,4,5,6}))</f>
        <v>205</v>
      </c>
      <c r="H65" s="81"/>
      <c r="I65" s="21"/>
      <c r="J65" s="21"/>
      <c r="K65" s="21"/>
      <c r="L65" s="21"/>
      <c r="M65" s="21"/>
      <c r="N65" s="21"/>
      <c r="O65" s="21"/>
      <c r="P65" s="21">
        <v>205</v>
      </c>
      <c r="Q65" s="21"/>
      <c r="R65" s="21"/>
      <c r="S65" s="21"/>
      <c r="T65" s="21"/>
      <c r="U65" s="21"/>
      <c r="V65" s="15"/>
      <c r="W65" s="35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</row>
    <row r="66" spans="1:28" s="11" customFormat="1" ht="15" customHeight="1" thickBot="1" x14ac:dyDescent="0.3">
      <c r="A66" s="14" t="s">
        <v>113</v>
      </c>
      <c r="B66" s="48" t="str">
        <f>VLOOKUP(D66,Riepilogo!$A$2:$F$446,2,FALSE)</f>
        <v>CAPATI GINO</v>
      </c>
      <c r="C66" s="50" t="str">
        <f>VLOOKUP(D66,Riepilogo!$A$2:$F$446,3,FALSE)</f>
        <v>19/09/1978</v>
      </c>
      <c r="D66" s="48">
        <v>14421</v>
      </c>
      <c r="E66" s="48" t="str">
        <f>VLOOKUP(D66,Riepilogo!$A$2:$F$446,5,FALSE)</f>
        <v>ITA</v>
      </c>
      <c r="F66" s="75" t="str">
        <f>VLOOKUP(D66,Riepilogo!$A$2:$F$446,6,FALSE)</f>
        <v>VIGNANELLO BC</v>
      </c>
      <c r="G66" s="112">
        <f>SUM(LARGE(H66:AB66,{1,2,3,4,5,6}))</f>
        <v>205</v>
      </c>
      <c r="H66" s="81"/>
      <c r="I66" s="21"/>
      <c r="J66" s="21"/>
      <c r="K66" s="21"/>
      <c r="L66" s="21"/>
      <c r="M66" s="21"/>
      <c r="N66" s="21"/>
      <c r="O66" s="21"/>
      <c r="P66" s="21">
        <v>205</v>
      </c>
      <c r="Q66" s="21"/>
      <c r="R66" s="21"/>
      <c r="S66" s="21"/>
      <c r="T66" s="21"/>
      <c r="U66" s="21"/>
      <c r="V66" s="15"/>
      <c r="W66" s="35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</row>
    <row r="67" spans="1:28" s="11" customFormat="1" ht="15" customHeight="1" thickBot="1" x14ac:dyDescent="0.3">
      <c r="A67" s="14" t="s">
        <v>114</v>
      </c>
      <c r="B67" s="48" t="str">
        <f>VLOOKUP(D67,Riepilogo!$A$2:$F$446,2,FALSE)</f>
        <v>AHMED RAZA ALI</v>
      </c>
      <c r="C67" s="50" t="str">
        <f>VLOOKUP(D67,Riepilogo!$A$2:$F$446,3,FALSE)</f>
        <v>07/04/1979</v>
      </c>
      <c r="D67" s="48">
        <v>141748</v>
      </c>
      <c r="E67" s="48" t="str">
        <f>VLOOKUP(D67,Riepilogo!$A$2:$F$446,5,FALSE)</f>
        <v>ITA</v>
      </c>
      <c r="F67" s="75" t="str">
        <f>VLOOKUP(D67,Riepilogo!$A$2:$F$446,6,FALSE)</f>
        <v>CUS BERGAMO</v>
      </c>
      <c r="G67" s="112">
        <f>SUM(LARGE(H67:AB67,{1,2,3,4,5,6}))</f>
        <v>205</v>
      </c>
      <c r="H67" s="81"/>
      <c r="I67" s="21"/>
      <c r="J67" s="21"/>
      <c r="K67" s="21"/>
      <c r="L67" s="21"/>
      <c r="M67" s="21"/>
      <c r="N67" s="21"/>
      <c r="O67" s="21"/>
      <c r="P67" s="21">
        <v>205</v>
      </c>
      <c r="Q67" s="21"/>
      <c r="R67" s="21"/>
      <c r="S67" s="21"/>
      <c r="T67" s="21"/>
      <c r="U67" s="21"/>
      <c r="V67" s="15"/>
      <c r="W67" s="35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</row>
    <row r="68" spans="1:28" s="11" customFormat="1" ht="15" customHeight="1" thickBot="1" x14ac:dyDescent="0.3">
      <c r="A68" s="14" t="s">
        <v>115</v>
      </c>
      <c r="B68" s="48" t="str">
        <f>VLOOKUP(D68,Riepilogo!$A$2:$F$446,2,FALSE)</f>
        <v>MURRU SIMONE</v>
      </c>
      <c r="C68" s="50" t="str">
        <f>VLOOKUP(D68,Riepilogo!$A$2:$F$446,3,FALSE)</f>
        <v>18/03/1982</v>
      </c>
      <c r="D68" s="48">
        <v>24677</v>
      </c>
      <c r="E68" s="48" t="str">
        <f>VLOOKUP(D68,Riepilogo!$A$2:$F$446,5,FALSE)</f>
        <v>ITA</v>
      </c>
      <c r="F68" s="75" t="str">
        <f>VLOOKUP(D68,Riepilogo!$A$2:$F$446,6,FALSE)</f>
        <v>LE AQUILE</v>
      </c>
      <c r="G68" s="112">
        <f>SUM(LARGE(H68:AB68,{1,2,3,4,5,6}))</f>
        <v>205</v>
      </c>
      <c r="H68" s="81"/>
      <c r="I68" s="21"/>
      <c r="J68" s="21"/>
      <c r="K68" s="21"/>
      <c r="L68" s="21"/>
      <c r="M68" s="21"/>
      <c r="N68" s="21"/>
      <c r="O68" s="21"/>
      <c r="P68" s="21">
        <v>205</v>
      </c>
      <c r="Q68" s="21"/>
      <c r="R68" s="21"/>
      <c r="S68" s="21"/>
      <c r="T68" s="21"/>
      <c r="U68" s="21"/>
      <c r="V68" s="15"/>
      <c r="W68" s="35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</row>
    <row r="69" spans="1:28" s="11" customFormat="1" ht="15" customHeight="1" thickBot="1" x14ac:dyDescent="0.3">
      <c r="A69" s="14" t="s">
        <v>116</v>
      </c>
      <c r="B69" s="48" t="str">
        <f>VLOOKUP(D69,Riepilogo!$A$2:$F$446,2,FALSE)</f>
        <v>LEARDI RICCARDO</v>
      </c>
      <c r="C69" s="50" t="str">
        <f>VLOOKUP(D69,Riepilogo!$A$2:$F$446,3,FALSE)</f>
        <v>17/10/1959</v>
      </c>
      <c r="D69" s="48">
        <v>9001</v>
      </c>
      <c r="E69" s="48" t="str">
        <f>VLOOKUP(D69,Riepilogo!$A$2:$F$446,5,FALSE)</f>
        <v>ITA</v>
      </c>
      <c r="F69" s="75" t="str">
        <f>VLOOKUP(D69,Riepilogo!$A$2:$F$446,6,FALSE)</f>
        <v>BOCCARDO NOVI</v>
      </c>
      <c r="G69" s="112">
        <f>SUM(LARGE(H69:AB69,{1,2,3,4,5,6}))</f>
        <v>184</v>
      </c>
      <c r="H69" s="81"/>
      <c r="I69" s="21"/>
      <c r="J69" s="21">
        <v>92</v>
      </c>
      <c r="K69" s="21"/>
      <c r="L69" s="21"/>
      <c r="M69" s="21">
        <v>92</v>
      </c>
      <c r="N69" s="21"/>
      <c r="O69" s="21"/>
      <c r="P69" s="21"/>
      <c r="Q69" s="21"/>
      <c r="R69" s="21"/>
      <c r="S69" s="21"/>
      <c r="T69" s="21"/>
      <c r="U69" s="21"/>
      <c r="V69" s="15"/>
      <c r="W69" s="35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</row>
    <row r="70" spans="1:28" s="11" customFormat="1" ht="15" customHeight="1" thickBot="1" x14ac:dyDescent="0.3">
      <c r="A70" s="14" t="s">
        <v>117</v>
      </c>
      <c r="B70" s="48" t="str">
        <f>VLOOKUP(D70,Riepilogo!$A$2:$F$446,2,FALSE)</f>
        <v>GARBARINO VALTERO</v>
      </c>
      <c r="C70" s="50" t="str">
        <f>VLOOKUP(D70,Riepilogo!$A$2:$F$446,3,FALSE)</f>
        <v>06/08/1960</v>
      </c>
      <c r="D70" s="48">
        <v>43385</v>
      </c>
      <c r="E70" s="48" t="str">
        <f>VLOOKUP(D70,Riepilogo!$A$2:$F$446,5,FALSE)</f>
        <v>ITA</v>
      </c>
      <c r="F70" s="75" t="str">
        <f>VLOOKUP(D70,Riepilogo!$A$2:$F$446,6,FALSE)</f>
        <v>LE BAXIE</v>
      </c>
      <c r="G70" s="112">
        <f>SUM(LARGE(H70:AB70,{1,2,3,4,5,6}))</f>
        <v>184</v>
      </c>
      <c r="H70" s="81"/>
      <c r="I70" s="21"/>
      <c r="J70" s="21">
        <v>92</v>
      </c>
      <c r="K70" s="21"/>
      <c r="L70" s="21"/>
      <c r="M70" s="21">
        <v>92</v>
      </c>
      <c r="N70" s="21"/>
      <c r="O70" s="21"/>
      <c r="P70" s="21"/>
      <c r="Q70" s="21"/>
      <c r="R70" s="21"/>
      <c r="S70" s="21"/>
      <c r="T70" s="21"/>
      <c r="U70" s="21"/>
      <c r="V70" s="15"/>
      <c r="W70" s="35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</row>
    <row r="71" spans="1:28" s="11" customFormat="1" ht="15" customHeight="1" thickBot="1" x14ac:dyDescent="0.3">
      <c r="A71" s="14" t="s">
        <v>118</v>
      </c>
      <c r="B71" s="48" t="str">
        <f>VLOOKUP(D71,Riepilogo!$A$2:$F$446,2,FALSE)</f>
        <v>CAPETTA GIANLUCA</v>
      </c>
      <c r="C71" s="50" t="str">
        <f>VLOOKUP(D71,Riepilogo!$A$2:$F$446,3,FALSE)</f>
        <v>09/07/1970</v>
      </c>
      <c r="D71" s="48">
        <v>200128</v>
      </c>
      <c r="E71" s="48" t="str">
        <f>VLOOKUP(D71,Riepilogo!$A$2:$F$446,5,FALSE)</f>
        <v>ITA</v>
      </c>
      <c r="F71" s="75" t="str">
        <f>VLOOKUP(D71,Riepilogo!$A$2:$F$446,6,FALSE)</f>
        <v>GANDHI BADMINTON</v>
      </c>
      <c r="G71" s="112">
        <f>SUM(LARGE(H71:AB71,{1,2,3,4,5,6}))</f>
        <v>184</v>
      </c>
      <c r="H71" s="81"/>
      <c r="I71" s="21"/>
      <c r="J71" s="21"/>
      <c r="K71" s="21"/>
      <c r="L71" s="21"/>
      <c r="M71" s="21"/>
      <c r="N71" s="21"/>
      <c r="O71" s="21"/>
      <c r="P71" s="21"/>
      <c r="Q71" s="21"/>
      <c r="R71" s="21">
        <v>92</v>
      </c>
      <c r="S71" s="21">
        <v>92</v>
      </c>
      <c r="T71" s="21"/>
      <c r="U71" s="21"/>
      <c r="V71" s="15"/>
      <c r="W71" s="35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</row>
    <row r="72" spans="1:28" s="11" customFormat="1" ht="15" customHeight="1" thickBot="1" x14ac:dyDescent="0.3">
      <c r="A72" s="14" t="s">
        <v>119</v>
      </c>
      <c r="B72" s="48" t="str">
        <f>VLOOKUP(D72,Riepilogo!$A$2:$F$446,2,FALSE)</f>
        <v>VITALE FILIPPO</v>
      </c>
      <c r="C72" s="50">
        <f>VLOOKUP(D72,Riepilogo!$A$2:$F$446,3,FALSE)</f>
        <v>24998</v>
      </c>
      <c r="D72" s="48">
        <v>204261</v>
      </c>
      <c r="E72" s="48" t="str">
        <f>VLOOKUP(D72,Riepilogo!$A$2:$F$446,5,FALSE)</f>
        <v>ITA</v>
      </c>
      <c r="F72" s="75" t="str">
        <f>VLOOKUP(D72,Riepilogo!$A$2:$F$446,6,FALSE)</f>
        <v>BC CELESTE</v>
      </c>
      <c r="G72" s="112">
        <f>SUM(LARGE(H72:AB72,{1,2,3,4,5,6}))</f>
        <v>175</v>
      </c>
      <c r="H72" s="8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5">
        <v>175</v>
      </c>
      <c r="W72" s="35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</row>
    <row r="73" spans="1:28" s="11" customFormat="1" ht="15" customHeight="1" thickBot="1" x14ac:dyDescent="0.3">
      <c r="A73" s="14" t="s">
        <v>120</v>
      </c>
      <c r="B73" s="48" t="str">
        <f>VLOOKUP(D73,Riepilogo!$A$2:$F$446,2,FALSE)</f>
        <v>ZANIN EMANUELE</v>
      </c>
      <c r="C73" s="50" t="str">
        <f>VLOOKUP(D73,Riepilogo!$A$2:$F$446,3,FALSE)</f>
        <v>13/01/1970</v>
      </c>
      <c r="D73" s="48">
        <v>12135</v>
      </c>
      <c r="E73" s="48" t="str">
        <f>VLOOKUP(D73,Riepilogo!$A$2:$F$446,5,FALSE)</f>
        <v>ITA</v>
      </c>
      <c r="F73" s="75" t="str">
        <f>VLOOKUP(D73,Riepilogo!$A$2:$F$446,6,FALSE)</f>
        <v>BC MILANO</v>
      </c>
      <c r="G73" s="112">
        <f>SUM(LARGE(H73:AB73,{1,2,3,4,5,6}))</f>
        <v>175</v>
      </c>
      <c r="H73" s="81"/>
      <c r="I73" s="21"/>
      <c r="J73" s="21"/>
      <c r="K73" s="21"/>
      <c r="L73" s="21"/>
      <c r="M73" s="21"/>
      <c r="N73" s="21"/>
      <c r="O73" s="21"/>
      <c r="P73" s="21"/>
      <c r="Q73" s="21"/>
      <c r="R73" s="21">
        <v>175</v>
      </c>
      <c r="S73" s="21"/>
      <c r="T73" s="21"/>
      <c r="U73" s="21"/>
      <c r="V73" s="15"/>
      <c r="W73" s="35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</row>
    <row r="74" spans="1:28" s="11" customFormat="1" ht="15" customHeight="1" thickBot="1" x14ac:dyDescent="0.3">
      <c r="A74" s="14" t="s">
        <v>121</v>
      </c>
      <c r="B74" s="48" t="str">
        <f>VLOOKUP(D74,Riepilogo!$A$2:$F$446,2,FALSE)</f>
        <v>LANZNASTER KARL</v>
      </c>
      <c r="C74" s="50" t="str">
        <f>VLOOKUP(D74,Riepilogo!$A$2:$F$446,3,FALSE)</f>
        <v>13/05/1963</v>
      </c>
      <c r="D74" s="48">
        <v>11318</v>
      </c>
      <c r="E74" s="48" t="str">
        <f>VLOOKUP(D74,Riepilogo!$A$2:$F$446,5,FALSE)</f>
        <v>ITA</v>
      </c>
      <c r="F74" s="75" t="str">
        <f>VLOOKUP(D74,Riepilogo!$A$2:$F$446,6,FALSE)</f>
        <v>ASV KALTERN</v>
      </c>
      <c r="G74" s="112">
        <f>SUM(LARGE(H74:AB74,{1,2,3,4,5,6}))</f>
        <v>157</v>
      </c>
      <c r="H74" s="81"/>
      <c r="I74" s="21"/>
      <c r="J74" s="21"/>
      <c r="K74" s="21"/>
      <c r="L74" s="21"/>
      <c r="M74" s="21"/>
      <c r="N74" s="21"/>
      <c r="O74" s="21"/>
      <c r="P74" s="21">
        <v>157</v>
      </c>
      <c r="Q74" s="21"/>
      <c r="R74" s="21"/>
      <c r="S74" s="21"/>
      <c r="T74" s="21"/>
      <c r="U74" s="21"/>
      <c r="V74" s="15"/>
      <c r="W74" s="35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</row>
    <row r="75" spans="1:28" s="11" customFormat="1" ht="15" customHeight="1" thickBot="1" x14ac:dyDescent="0.3">
      <c r="A75" s="14" t="s">
        <v>122</v>
      </c>
      <c r="B75" s="48" t="str">
        <f>VLOOKUP(D75,Riepilogo!$A$2:$F$446,2,FALSE)</f>
        <v>CASALES EMANUELE</v>
      </c>
      <c r="C75" s="50" t="str">
        <f>VLOOKUP(D75,Riepilogo!$A$2:$F$446,3,FALSE)</f>
        <v>10/02/1967</v>
      </c>
      <c r="D75" s="48">
        <v>11760</v>
      </c>
      <c r="E75" s="48" t="str">
        <f>VLOOKUP(D75,Riepilogo!$A$2:$F$446,5,FALSE)</f>
        <v>ITA</v>
      </c>
      <c r="F75" s="75" t="str">
        <f>VLOOKUP(D75,Riepilogo!$A$2:$F$446,6,FALSE)</f>
        <v>MODENA BADMINTON</v>
      </c>
      <c r="G75" s="112">
        <f>SUM(LARGE(H75:AB75,{1,2,3,4,5,6}))</f>
        <v>157</v>
      </c>
      <c r="H75" s="81"/>
      <c r="I75" s="21"/>
      <c r="J75" s="21"/>
      <c r="K75" s="21"/>
      <c r="L75" s="21"/>
      <c r="M75" s="21"/>
      <c r="N75" s="21"/>
      <c r="O75" s="21"/>
      <c r="P75" s="21">
        <v>157</v>
      </c>
      <c r="Q75" s="21"/>
      <c r="R75" s="21"/>
      <c r="S75" s="21"/>
      <c r="T75" s="21"/>
      <c r="U75" s="21"/>
      <c r="V75" s="15"/>
      <c r="W75" s="35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</row>
    <row r="76" spans="1:28" s="11" customFormat="1" ht="15" customHeight="1" thickBot="1" x14ac:dyDescent="0.3">
      <c r="A76" s="14" t="s">
        <v>123</v>
      </c>
      <c r="B76" s="48" t="str">
        <f>VLOOKUP(D76,Riepilogo!$A$2:$F$446,2,FALSE)</f>
        <v>CASULA LUCA GIOVANNI ANTIOCO</v>
      </c>
      <c r="C76" s="50" t="str">
        <f>VLOOKUP(D76,Riepilogo!$A$2:$F$446,3,FALSE)</f>
        <v>28/09/1971</v>
      </c>
      <c r="D76" s="48">
        <v>22076</v>
      </c>
      <c r="E76" s="48" t="str">
        <f>VLOOKUP(D76,Riepilogo!$A$2:$F$446,5,FALSE)</f>
        <v>ITA</v>
      </c>
      <c r="F76" s="75" t="str">
        <f>VLOOKUP(D76,Riepilogo!$A$2:$F$446,6,FALSE)</f>
        <v>LE AQUILE</v>
      </c>
      <c r="G76" s="112">
        <f>SUM(LARGE(H76:AB76,{1,2,3,4,5,6}))</f>
        <v>157</v>
      </c>
      <c r="H76" s="81"/>
      <c r="I76" s="21"/>
      <c r="J76" s="21"/>
      <c r="K76" s="21"/>
      <c r="L76" s="21"/>
      <c r="M76" s="21"/>
      <c r="N76" s="21"/>
      <c r="O76" s="21"/>
      <c r="P76" s="21">
        <v>157</v>
      </c>
      <c r="Q76" s="21"/>
      <c r="R76" s="21"/>
      <c r="S76" s="21"/>
      <c r="T76" s="21"/>
      <c r="U76" s="21"/>
      <c r="V76" s="15"/>
      <c r="W76" s="35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</row>
    <row r="77" spans="1:28" s="11" customFormat="1" ht="15" customHeight="1" thickBot="1" x14ac:dyDescent="0.3">
      <c r="A77" s="14" t="s">
        <v>124</v>
      </c>
      <c r="B77" s="48" t="str">
        <f>VLOOKUP(D77,Riepilogo!$A$2:$F$446,2,FALSE)</f>
        <v>PROCACCINI MAURO</v>
      </c>
      <c r="C77" s="50" t="str">
        <f>VLOOKUP(D77,Riepilogo!$A$2:$F$446,3,FALSE)</f>
        <v>18/05/1978</v>
      </c>
      <c r="D77" s="48">
        <v>23256</v>
      </c>
      <c r="E77" s="48" t="str">
        <f>VLOOKUP(D77,Riepilogo!$A$2:$F$446,5,FALSE)</f>
        <v>ITA</v>
      </c>
      <c r="F77" s="75" t="str">
        <f>VLOOKUP(D77,Riepilogo!$A$2:$F$446,6,FALSE)</f>
        <v>POL MARCOLINIADI</v>
      </c>
      <c r="G77" s="112">
        <f>SUM(LARGE(H77:AB77,{1,2,3,4,5,6}))</f>
        <v>157</v>
      </c>
      <c r="H77" s="81"/>
      <c r="I77" s="21"/>
      <c r="J77" s="21"/>
      <c r="K77" s="21"/>
      <c r="L77" s="21"/>
      <c r="M77" s="21"/>
      <c r="N77" s="21"/>
      <c r="O77" s="21"/>
      <c r="P77" s="21">
        <v>157</v>
      </c>
      <c r="Q77" s="21"/>
      <c r="R77" s="21"/>
      <c r="S77" s="21"/>
      <c r="T77" s="21"/>
      <c r="U77" s="21"/>
      <c r="V77" s="15"/>
      <c r="W77" s="35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</row>
    <row r="78" spans="1:28" s="11" customFormat="1" ht="15" customHeight="1" thickBot="1" x14ac:dyDescent="0.3">
      <c r="A78" s="14" t="s">
        <v>125</v>
      </c>
      <c r="B78" s="48" t="str">
        <f>VLOOKUP(D78,Riepilogo!$A$2:$F$446,2,FALSE)</f>
        <v>CICIRELLO FRANCESCO</v>
      </c>
      <c r="C78" s="50" t="str">
        <f>VLOOKUP(D78,Riepilogo!$A$2:$F$446,3,FALSE)</f>
        <v>10/05/1980</v>
      </c>
      <c r="D78" s="48">
        <v>43222</v>
      </c>
      <c r="E78" s="48" t="str">
        <f>VLOOKUP(D78,Riepilogo!$A$2:$F$446,5,FALSE)</f>
        <v>ITA</v>
      </c>
      <c r="F78" s="75" t="str">
        <f>VLOOKUP(D78,Riepilogo!$A$2:$F$446,6,FALSE)</f>
        <v>THE STARS</v>
      </c>
      <c r="G78" s="112">
        <f>SUM(LARGE(H78:AB78,{1,2,3,4,5,6}))</f>
        <v>157</v>
      </c>
      <c r="H78" s="81"/>
      <c r="I78" s="21"/>
      <c r="J78" s="21"/>
      <c r="K78" s="21"/>
      <c r="L78" s="21"/>
      <c r="M78" s="21"/>
      <c r="N78" s="21"/>
      <c r="O78" s="21"/>
      <c r="P78" s="21">
        <v>157</v>
      </c>
      <c r="Q78" s="21"/>
      <c r="R78" s="21"/>
      <c r="S78" s="21"/>
      <c r="T78" s="21"/>
      <c r="U78" s="21"/>
      <c r="V78" s="15"/>
      <c r="W78" s="35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</row>
    <row r="79" spans="1:28" s="11" customFormat="1" ht="15" customHeight="1" thickBot="1" x14ac:dyDescent="0.3">
      <c r="A79" s="14" t="s">
        <v>126</v>
      </c>
      <c r="B79" s="48" t="str">
        <f>VLOOKUP(D79,Riepilogo!$A$2:$F$446,2,FALSE)</f>
        <v>BETTANI ALBERTO</v>
      </c>
      <c r="C79" s="50" t="str">
        <f>VLOOKUP(D79,Riepilogo!$A$2:$F$446,3,FALSE)</f>
        <v>07/04/1963</v>
      </c>
      <c r="D79" s="48">
        <v>33296</v>
      </c>
      <c r="E79" s="48" t="str">
        <f>VLOOKUP(D79,Riepilogo!$A$2:$F$446,5,FALSE)</f>
        <v>ITA</v>
      </c>
      <c r="F79" s="75" t="str">
        <f>VLOOKUP(D79,Riepilogo!$A$2:$F$446,6,FALSE)</f>
        <v>CREMA PACIOLI</v>
      </c>
      <c r="G79" s="112">
        <f>SUM(LARGE(H79:AB79,{1,2,3,4,5,6}))</f>
        <v>147</v>
      </c>
      <c r="H79" s="81"/>
      <c r="I79" s="21"/>
      <c r="J79" s="21"/>
      <c r="K79" s="21">
        <v>55</v>
      </c>
      <c r="L79" s="21"/>
      <c r="M79" s="21"/>
      <c r="N79" s="21"/>
      <c r="O79" s="21"/>
      <c r="P79" s="21"/>
      <c r="Q79" s="21">
        <v>92</v>
      </c>
      <c r="R79" s="21"/>
      <c r="S79" s="21"/>
      <c r="T79" s="21"/>
      <c r="U79" s="21"/>
      <c r="V79" s="15"/>
      <c r="W79" s="35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</row>
    <row r="80" spans="1:28" s="11" customFormat="1" ht="15" customHeight="1" thickBot="1" x14ac:dyDescent="0.3">
      <c r="A80" s="14" t="s">
        <v>127</v>
      </c>
      <c r="B80" s="48" t="str">
        <f>VLOOKUP(D80,Riepilogo!$A$2:$F$446,2,FALSE)</f>
        <v>FUDA MAURIZIO</v>
      </c>
      <c r="C80" s="50" t="str">
        <f>VLOOKUP(D80,Riepilogo!$A$2:$F$446,3,FALSE)</f>
        <v>16/12/1957</v>
      </c>
      <c r="D80" s="48">
        <v>16587</v>
      </c>
      <c r="E80" s="48" t="str">
        <f>VLOOKUP(D80,Riepilogo!$A$2:$F$446,5,FALSE)</f>
        <v>ITA</v>
      </c>
      <c r="F80" s="75" t="str">
        <f>VLOOKUP(D80,Riepilogo!$A$2:$F$446,6,FALSE)</f>
        <v>ROMA BC</v>
      </c>
      <c r="G80" s="112">
        <f>SUM(LARGE(H80:AB80,{1,2,3,4,5,6}))</f>
        <v>137</v>
      </c>
      <c r="H80" s="81"/>
      <c r="I80" s="21"/>
      <c r="J80" s="21"/>
      <c r="K80" s="21"/>
      <c r="L80" s="21"/>
      <c r="M80" s="21"/>
      <c r="N80" s="21">
        <v>137</v>
      </c>
      <c r="O80" s="21"/>
      <c r="P80" s="21"/>
      <c r="Q80" s="21"/>
      <c r="R80" s="21"/>
      <c r="S80" s="21"/>
      <c r="T80" s="21"/>
      <c r="U80" s="21"/>
      <c r="V80" s="15"/>
      <c r="W80" s="35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</row>
    <row r="81" spans="1:28" s="11" customFormat="1" ht="15" customHeight="1" thickBot="1" x14ac:dyDescent="0.3">
      <c r="A81" s="14" t="s">
        <v>128</v>
      </c>
      <c r="B81" s="48" t="str">
        <f>VLOOKUP(D81,Riepilogo!$A$2:$F$446,2,FALSE)</f>
        <v>D'ANGELO MICHELE</v>
      </c>
      <c r="C81" s="50" t="str">
        <f>VLOOKUP(D81,Riepilogo!$A$2:$F$446,3,FALSE)</f>
        <v>06/10/1961</v>
      </c>
      <c r="D81" s="48">
        <v>193009</v>
      </c>
      <c r="E81" s="48" t="str">
        <f>VLOOKUP(D81,Riepilogo!$A$2:$F$446,5,FALSE)</f>
        <v>ITA</v>
      </c>
      <c r="F81" s="75" t="str">
        <f>VLOOKUP(D81,Riepilogo!$A$2:$F$446,6,FALSE)</f>
        <v>BC CELESTE</v>
      </c>
      <c r="G81" s="112">
        <f>SUM(LARGE(H81:AB81,{1,2,3,4,5,6}))</f>
        <v>137</v>
      </c>
      <c r="H81" s="81"/>
      <c r="I81" s="21">
        <v>137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15"/>
      <c r="W81" s="35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</row>
    <row r="82" spans="1:28" s="11" customFormat="1" ht="15" customHeight="1" thickBot="1" x14ac:dyDescent="0.3">
      <c r="A82" s="14" t="s">
        <v>129</v>
      </c>
      <c r="B82" s="48" t="str">
        <f>VLOOKUP(D82,Riepilogo!$A$2:$F$446,2,FALSE)</f>
        <v>LUNARDELLI RENZO</v>
      </c>
      <c r="C82" s="50">
        <f>VLOOKUP(D82,Riepilogo!$A$2:$F$446,3,FALSE)</f>
        <v>23273</v>
      </c>
      <c r="D82" s="48">
        <v>28905</v>
      </c>
      <c r="E82" s="48" t="str">
        <f>VLOOKUP(D82,Riepilogo!$A$2:$F$446,5,FALSE)</f>
        <v>ITA</v>
      </c>
      <c r="F82" s="75" t="str">
        <f>VLOOKUP(D82,Riepilogo!$A$2:$F$446,6,FALSE)</f>
        <v>PADOVA BADMINTON</v>
      </c>
      <c r="G82" s="112">
        <f>SUM(LARGE(H82:AB82,{1,2,3,4,5,6}))</f>
        <v>137</v>
      </c>
      <c r="H82" s="8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>
        <v>137</v>
      </c>
      <c r="V82" s="15"/>
      <c r="W82" s="35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</row>
    <row r="83" spans="1:28" s="11" customFormat="1" ht="15" customHeight="1" thickBot="1" x14ac:dyDescent="0.3">
      <c r="A83" s="14" t="s">
        <v>130</v>
      </c>
      <c r="B83" s="48" t="str">
        <f>VLOOKUP(D83,Riepilogo!$A$2:$F$446,2,FALSE)</f>
        <v>GSCHNITZER PAUL</v>
      </c>
      <c r="C83" s="50" t="str">
        <f>VLOOKUP(D83,Riepilogo!$A$2:$F$446,3,FALSE)</f>
        <v>22/08/1966</v>
      </c>
      <c r="D83" s="48">
        <v>176365</v>
      </c>
      <c r="E83" s="48" t="str">
        <f>VLOOKUP(D83,Riepilogo!$A$2:$F$446,5,FALSE)</f>
        <v>ITA</v>
      </c>
      <c r="F83" s="75" t="str">
        <f>VLOOKUP(D83,Riepilogo!$A$2:$F$446,6,FALSE)</f>
        <v>ASSV BRIXEN</v>
      </c>
      <c r="G83" s="112">
        <f>SUM(LARGE(H83:AB83,{1,2,3,4,5,6}))</f>
        <v>137</v>
      </c>
      <c r="H83" s="81"/>
      <c r="I83" s="21"/>
      <c r="J83" s="21"/>
      <c r="K83" s="21">
        <v>137</v>
      </c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15"/>
      <c r="W83" s="35">
        <v>0</v>
      </c>
      <c r="X83" s="34">
        <v>0</v>
      </c>
      <c r="Y83" s="33">
        <v>0</v>
      </c>
      <c r="Z83" s="34">
        <v>0</v>
      </c>
      <c r="AA83" s="33">
        <v>0</v>
      </c>
      <c r="AB83" s="34">
        <v>0</v>
      </c>
    </row>
    <row r="84" spans="1:28" s="11" customFormat="1" ht="15" customHeight="1" thickBot="1" x14ac:dyDescent="0.3">
      <c r="A84" s="14" t="s">
        <v>131</v>
      </c>
      <c r="B84" s="48" t="str">
        <f>VLOOKUP(D84,Riepilogo!$A$2:$F$446,2,FALSE)</f>
        <v>BALISTRERI ARNALDO</v>
      </c>
      <c r="C84" s="50" t="str">
        <f>VLOOKUP(D84,Riepilogo!$A$2:$F$446,3,FALSE)</f>
        <v>03/10/1966</v>
      </c>
      <c r="D84" s="48">
        <v>26426</v>
      </c>
      <c r="E84" s="48" t="str">
        <f>VLOOKUP(D84,Riepilogo!$A$2:$F$446,5,FALSE)</f>
        <v>ITA</v>
      </c>
      <c r="F84" s="75" t="str">
        <f>VLOOKUP(D84,Riepilogo!$A$2:$F$446,6,FALSE)</f>
        <v>SPORT ACADEMY</v>
      </c>
      <c r="G84" s="112">
        <f>SUM(LARGE(H84:AB84,{1,2,3,4,5,6}))</f>
        <v>137</v>
      </c>
      <c r="H84" s="81"/>
      <c r="I84" s="21">
        <v>137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15"/>
      <c r="W84" s="35">
        <v>0</v>
      </c>
      <c r="X84" s="34">
        <v>0</v>
      </c>
      <c r="Y84" s="33">
        <v>0</v>
      </c>
      <c r="Z84" s="34">
        <v>0</v>
      </c>
      <c r="AA84" s="33">
        <v>0</v>
      </c>
      <c r="AB84" s="34">
        <v>0</v>
      </c>
    </row>
    <row r="85" spans="1:28" s="11" customFormat="1" ht="15" customHeight="1" thickBot="1" x14ac:dyDescent="0.3">
      <c r="A85" s="14" t="s">
        <v>132</v>
      </c>
      <c r="B85" s="48" t="str">
        <f>VLOOKUP(D85,Riepilogo!$A$2:$F$446,2,FALSE)</f>
        <v>FICACCI STEFANO</v>
      </c>
      <c r="C85" s="50" t="str">
        <f>VLOOKUP(D85,Riepilogo!$A$2:$F$446,3,FALSE)</f>
        <v>15/12/1969</v>
      </c>
      <c r="D85" s="48">
        <v>48501</v>
      </c>
      <c r="E85" s="48" t="str">
        <f>VLOOKUP(D85,Riepilogo!$A$2:$F$446,5,FALSE)</f>
        <v>ITA</v>
      </c>
      <c r="F85" s="75" t="str">
        <f>VLOOKUP(D85,Riepilogo!$A$2:$F$446,6,FALSE)</f>
        <v>MODENA BADMINTON</v>
      </c>
      <c r="G85" s="112">
        <f>SUM(LARGE(H85:AB85,{1,2,3,4,5,6}))</f>
        <v>137</v>
      </c>
      <c r="H85" s="81"/>
      <c r="I85" s="21"/>
      <c r="J85" s="21"/>
      <c r="K85" s="21"/>
      <c r="L85" s="21"/>
      <c r="M85" s="21"/>
      <c r="N85" s="21"/>
      <c r="O85" s="21"/>
      <c r="P85" s="21"/>
      <c r="Q85" s="21"/>
      <c r="R85" s="21">
        <v>137</v>
      </c>
      <c r="S85" s="21"/>
      <c r="T85" s="21"/>
      <c r="U85" s="21"/>
      <c r="V85" s="15"/>
      <c r="W85" s="35">
        <v>0</v>
      </c>
      <c r="X85" s="34">
        <v>0</v>
      </c>
      <c r="Y85" s="33">
        <v>0</v>
      </c>
      <c r="Z85" s="34">
        <v>0</v>
      </c>
      <c r="AA85" s="33">
        <v>0</v>
      </c>
      <c r="AB85" s="34">
        <v>0</v>
      </c>
    </row>
    <row r="86" spans="1:28" s="11" customFormat="1" ht="15" customHeight="1" thickBot="1" x14ac:dyDescent="0.3">
      <c r="A86" s="14" t="s">
        <v>133</v>
      </c>
      <c r="B86" s="48" t="str">
        <f>VLOOKUP(D86,Riepilogo!$A$2:$F$446,2,FALSE)</f>
        <v>SCOLARI BARTOLOMEO</v>
      </c>
      <c r="C86" s="50" t="str">
        <f>VLOOKUP(D86,Riepilogo!$A$2:$F$446,3,FALSE)</f>
        <v>17/08/1972</v>
      </c>
      <c r="D86" s="48">
        <v>31539</v>
      </c>
      <c r="E86" s="48" t="str">
        <f>VLOOKUP(D86,Riepilogo!$A$2:$F$446,5,FALSE)</f>
        <v>ITA</v>
      </c>
      <c r="F86" s="75" t="str">
        <f>VLOOKUP(D86,Riepilogo!$A$2:$F$446,6,FALSE)</f>
        <v>GIOKO</v>
      </c>
      <c r="G86" s="112">
        <f>SUM(LARGE(H86:AB86,{1,2,3,4,5,6}))</f>
        <v>137</v>
      </c>
      <c r="H86" s="81"/>
      <c r="I86" s="21"/>
      <c r="J86" s="21"/>
      <c r="K86" s="21"/>
      <c r="L86" s="21"/>
      <c r="M86" s="21"/>
      <c r="N86" s="21"/>
      <c r="O86" s="21"/>
      <c r="P86" s="21"/>
      <c r="Q86" s="21">
        <v>137</v>
      </c>
      <c r="R86" s="21"/>
      <c r="S86" s="21"/>
      <c r="T86" s="21"/>
      <c r="U86" s="21"/>
      <c r="V86" s="15"/>
      <c r="W86" s="35">
        <v>0</v>
      </c>
      <c r="X86" s="34">
        <v>0</v>
      </c>
      <c r="Y86" s="33">
        <v>0</v>
      </c>
      <c r="Z86" s="34">
        <v>0</v>
      </c>
      <c r="AA86" s="33">
        <v>0</v>
      </c>
      <c r="AB86" s="34">
        <v>0</v>
      </c>
    </row>
    <row r="87" spans="1:28" s="11" customFormat="1" ht="15" customHeight="1" thickBot="1" x14ac:dyDescent="0.3">
      <c r="A87" s="14" t="s">
        <v>134</v>
      </c>
      <c r="B87" s="48" t="str">
        <f>VLOOKUP(D87,Riepilogo!$A$2:$F$446,2,FALSE)</f>
        <v>DE ANGELI DAVIDE</v>
      </c>
      <c r="C87" s="50" t="str">
        <f>VLOOKUP(D87,Riepilogo!$A$2:$F$446,3,FALSE)</f>
        <v>16/08/1973</v>
      </c>
      <c r="D87" s="48">
        <v>67790</v>
      </c>
      <c r="E87" s="48" t="str">
        <f>VLOOKUP(D87,Riepilogo!$A$2:$F$446,5,FALSE)</f>
        <v>ITA</v>
      </c>
      <c r="F87" s="75" t="str">
        <f>VLOOKUP(D87,Riepilogo!$A$2:$F$446,6,FALSE)</f>
        <v>ITIS MARCONI</v>
      </c>
      <c r="G87" s="112">
        <f>SUM(LARGE(H87:AB87,{1,2,3,4,5,6}))</f>
        <v>137</v>
      </c>
      <c r="H87" s="81">
        <v>137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15"/>
      <c r="W87" s="35">
        <v>0</v>
      </c>
      <c r="X87" s="34">
        <v>0</v>
      </c>
      <c r="Y87" s="33">
        <v>0</v>
      </c>
      <c r="Z87" s="34">
        <v>0</v>
      </c>
      <c r="AA87" s="33">
        <v>0</v>
      </c>
      <c r="AB87" s="34">
        <v>0</v>
      </c>
    </row>
    <row r="88" spans="1:28" s="11" customFormat="1" ht="15" customHeight="1" thickBot="1" x14ac:dyDescent="0.3">
      <c r="A88" s="14" t="s">
        <v>135</v>
      </c>
      <c r="B88" s="48" t="str">
        <f>VLOOKUP(D88,Riepilogo!$A$2:$F$446,2,FALSE)</f>
        <v>CALEGARI STEFANO</v>
      </c>
      <c r="C88" s="50" t="str">
        <f>VLOOKUP(D88,Riepilogo!$A$2:$F$446,3,FALSE)</f>
        <v>05/11/1973</v>
      </c>
      <c r="D88" s="48">
        <v>10361</v>
      </c>
      <c r="E88" s="48" t="str">
        <f>VLOOKUP(D88,Riepilogo!$A$2:$F$446,5,FALSE)</f>
        <v>ITA</v>
      </c>
      <c r="F88" s="75" t="str">
        <f>VLOOKUP(D88,Riepilogo!$A$2:$F$446,6,FALSE)</f>
        <v>BCC LECCO</v>
      </c>
      <c r="G88" s="112">
        <f>SUM(LARGE(H88:AB88,{1,2,3,4,5,6}))</f>
        <v>137</v>
      </c>
      <c r="H88" s="8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>
        <v>137</v>
      </c>
      <c r="U88" s="21"/>
      <c r="V88" s="15"/>
      <c r="W88" s="35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</row>
    <row r="89" spans="1:28" s="11" customFormat="1" ht="15" customHeight="1" thickBot="1" x14ac:dyDescent="0.3">
      <c r="A89" s="14" t="s">
        <v>136</v>
      </c>
      <c r="B89" s="48" t="str">
        <f>VLOOKUP(D89,Riepilogo!$A$2:$F$446,2,FALSE)</f>
        <v>BITETTI ROCCANGELO</v>
      </c>
      <c r="C89" s="50" t="str">
        <f>VLOOKUP(D89,Riepilogo!$A$2:$F$446,3,FALSE)</f>
        <v>06/11/1977</v>
      </c>
      <c r="D89" s="48">
        <v>14839</v>
      </c>
      <c r="E89" s="48" t="str">
        <f>VLOOKUP(D89,Riepilogo!$A$2:$F$446,5,FALSE)</f>
        <v>ITA</v>
      </c>
      <c r="F89" s="75" t="str">
        <f>VLOOKUP(D89,Riepilogo!$A$2:$F$446,6,FALSE)</f>
        <v>SPORT EXPERIENCE IDEAS</v>
      </c>
      <c r="G89" s="112">
        <f>SUM(LARGE(H89:AB89,{1,2,3,4,5,6}))</f>
        <v>137</v>
      </c>
      <c r="H89" s="81"/>
      <c r="I89" s="21">
        <v>137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15"/>
      <c r="W89" s="35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</row>
    <row r="90" spans="1:28" s="11" customFormat="1" ht="15" customHeight="1" thickBot="1" x14ac:dyDescent="0.3">
      <c r="A90" s="14" t="s">
        <v>137</v>
      </c>
      <c r="B90" s="48" t="str">
        <f>VLOOKUP(D90,Riepilogo!$A$2:$F$446,2,FALSE)</f>
        <v>CAFARELLI DAVIDE</v>
      </c>
      <c r="C90" s="50" t="str">
        <f>VLOOKUP(D90,Riepilogo!$A$2:$F$446,3,FALSE)</f>
        <v>30/11/1978</v>
      </c>
      <c r="D90" s="48">
        <v>197504</v>
      </c>
      <c r="E90" s="48" t="str">
        <f>VLOOKUP(D90,Riepilogo!$A$2:$F$446,5,FALSE)</f>
        <v>ITA</v>
      </c>
      <c r="F90" s="75" t="str">
        <f>VLOOKUP(D90,Riepilogo!$A$2:$F$446,6,FALSE)</f>
        <v>GSS SCORZA</v>
      </c>
      <c r="G90" s="112">
        <f>SUM(LARGE(H90:AB90,{1,2,3,4,5,6}))</f>
        <v>137</v>
      </c>
      <c r="H90" s="81"/>
      <c r="I90" s="21"/>
      <c r="J90" s="21"/>
      <c r="K90" s="21"/>
      <c r="L90" s="21"/>
      <c r="M90" s="21"/>
      <c r="N90" s="21"/>
      <c r="O90" s="21">
        <v>137</v>
      </c>
      <c r="P90" s="21"/>
      <c r="Q90" s="21"/>
      <c r="R90" s="21"/>
      <c r="S90" s="21"/>
      <c r="T90" s="21"/>
      <c r="U90" s="21"/>
      <c r="V90" s="15"/>
      <c r="W90" s="35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</row>
    <row r="91" spans="1:28" s="11" customFormat="1" ht="15" customHeight="1" thickBot="1" x14ac:dyDescent="0.3">
      <c r="A91" s="14" t="s">
        <v>408</v>
      </c>
      <c r="B91" s="48" t="str">
        <f>VLOOKUP(D91,Riepilogo!$A$2:$F$446,2,FALSE)</f>
        <v>ZAMBONI DARIO</v>
      </c>
      <c r="C91" s="50" t="str">
        <f>VLOOKUP(D91,Riepilogo!$A$2:$F$446,3,FALSE)</f>
        <v>18/03/1979</v>
      </c>
      <c r="D91" s="48">
        <v>95364</v>
      </c>
      <c r="E91" s="48" t="str">
        <f>VLOOKUP(D91,Riepilogo!$A$2:$F$446,5,FALSE)</f>
        <v>ITA</v>
      </c>
      <c r="F91" s="75" t="str">
        <f>VLOOKUP(D91,Riepilogo!$A$2:$F$446,6,FALSE)</f>
        <v>ITIS MARCONI</v>
      </c>
      <c r="G91" s="112">
        <f>SUM(LARGE(H91:AB91,{1,2,3,4,5,6}))</f>
        <v>137</v>
      </c>
      <c r="H91" s="8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>
        <v>137</v>
      </c>
      <c r="V91" s="15"/>
      <c r="W91" s="35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</row>
    <row r="92" spans="1:28" s="11" customFormat="1" ht="15" customHeight="1" thickBot="1" x14ac:dyDescent="0.3">
      <c r="A92" s="14" t="s">
        <v>409</v>
      </c>
      <c r="B92" s="48" t="str">
        <f>VLOOKUP(D92,Riepilogo!$A$2:$F$446,2,FALSE)</f>
        <v>RUGGERI ROBERTO</v>
      </c>
      <c r="C92" s="50" t="str">
        <f>VLOOKUP(D92,Riepilogo!$A$2:$F$446,3,FALSE)</f>
        <v>21/07/1983</v>
      </c>
      <c r="D92" s="48">
        <v>200127</v>
      </c>
      <c r="E92" s="48" t="str">
        <f>VLOOKUP(D92,Riepilogo!$A$2:$F$446,5,FALSE)</f>
        <v>ITA</v>
      </c>
      <c r="F92" s="75" t="str">
        <f>VLOOKUP(D92,Riepilogo!$A$2:$F$446,6,FALSE)</f>
        <v>ACQUI BADMINTON</v>
      </c>
      <c r="G92" s="112">
        <f>SUM(LARGE(H92:AB92,{1,2,3,4,5,6}))</f>
        <v>137</v>
      </c>
      <c r="H92" s="81"/>
      <c r="I92" s="21"/>
      <c r="J92" s="21"/>
      <c r="K92" s="21"/>
      <c r="L92" s="21"/>
      <c r="M92" s="21"/>
      <c r="N92" s="21"/>
      <c r="O92" s="21"/>
      <c r="P92" s="21"/>
      <c r="Q92" s="21"/>
      <c r="R92" s="21">
        <v>137</v>
      </c>
      <c r="S92" s="21"/>
      <c r="T92" s="21"/>
      <c r="U92" s="21"/>
      <c r="V92" s="15"/>
      <c r="W92" s="35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</row>
    <row r="93" spans="1:28" s="11" customFormat="1" ht="15" customHeight="1" thickBot="1" x14ac:dyDescent="0.3">
      <c r="A93" s="14" t="s">
        <v>410</v>
      </c>
      <c r="B93" s="48" t="str">
        <f>VLOOKUP(D93,Riepilogo!$A$2:$F$446,2,FALSE)</f>
        <v>FERRANTE ANDREA</v>
      </c>
      <c r="C93" s="50" t="str">
        <f>VLOOKUP(D93,Riepilogo!$A$2:$F$446,3,FALSE)</f>
        <v>25/06/1965</v>
      </c>
      <c r="D93" s="48">
        <v>184181</v>
      </c>
      <c r="E93" s="48" t="str">
        <f>VLOOKUP(D93,Riepilogo!$A$2:$F$446,5,FALSE)</f>
        <v>ITA</v>
      </c>
      <c r="F93" s="75" t="str">
        <f>VLOOKUP(D93,Riepilogo!$A$2:$F$446,6,FALSE)</f>
        <v>VIGNANELLO BC</v>
      </c>
      <c r="G93" s="112">
        <f>SUM(LARGE(H93:AB93,{1,2,3,4,5,6}))</f>
        <v>102</v>
      </c>
      <c r="H93" s="81"/>
      <c r="I93" s="21"/>
      <c r="J93" s="21"/>
      <c r="K93" s="21"/>
      <c r="L93" s="21"/>
      <c r="M93" s="21"/>
      <c r="N93" s="21"/>
      <c r="O93" s="21"/>
      <c r="P93" s="21">
        <v>102</v>
      </c>
      <c r="Q93" s="21"/>
      <c r="R93" s="21"/>
      <c r="S93" s="21"/>
      <c r="T93" s="21"/>
      <c r="U93" s="21"/>
      <c r="V93" s="15"/>
      <c r="W93" s="35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</row>
    <row r="94" spans="1:28" s="11" customFormat="1" ht="15" customHeight="1" thickBot="1" x14ac:dyDescent="0.3">
      <c r="A94" s="14" t="s">
        <v>412</v>
      </c>
      <c r="B94" s="48" t="str">
        <f>VLOOKUP(D94,Riepilogo!$A$2:$F$446,2,FALSE)</f>
        <v>SOTGIU MARCO</v>
      </c>
      <c r="C94" s="50" t="str">
        <f>VLOOKUP(D94,Riepilogo!$A$2:$F$446,3,FALSE)</f>
        <v>30/12/1965</v>
      </c>
      <c r="D94" s="48">
        <v>26388</v>
      </c>
      <c r="E94" s="48" t="str">
        <f>VLOOKUP(D94,Riepilogo!$A$2:$F$446,5,FALSE)</f>
        <v>ITA</v>
      </c>
      <c r="F94" s="75" t="str">
        <f>VLOOKUP(D94,Riepilogo!$A$2:$F$446,6,FALSE)</f>
        <v>BC ANGELO ROTH</v>
      </c>
      <c r="G94" s="112">
        <f>SUM(LARGE(H94:AB94,{1,2,3,4,5,6}))</f>
        <v>102</v>
      </c>
      <c r="H94" s="81"/>
      <c r="I94" s="21"/>
      <c r="J94" s="21"/>
      <c r="K94" s="21"/>
      <c r="L94" s="21"/>
      <c r="M94" s="21"/>
      <c r="N94" s="21"/>
      <c r="O94" s="21"/>
      <c r="P94" s="21">
        <v>102</v>
      </c>
      <c r="Q94" s="21"/>
      <c r="R94" s="21"/>
      <c r="S94" s="21"/>
      <c r="T94" s="21"/>
      <c r="U94" s="21"/>
      <c r="V94" s="15"/>
      <c r="W94" s="35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</row>
    <row r="95" spans="1:28" s="11" customFormat="1" ht="15" customHeight="1" thickBot="1" x14ac:dyDescent="0.3">
      <c r="A95" s="14" t="s">
        <v>413</v>
      </c>
      <c r="B95" s="48" t="str">
        <f>VLOOKUP(D95,Riepilogo!$A$2:$F$446,2,FALSE)</f>
        <v>RINALDO MAURIZIO</v>
      </c>
      <c r="C95" s="50" t="str">
        <f>VLOOKUP(D95,Riepilogo!$A$2:$F$446,3,FALSE)</f>
        <v>27/05/1957</v>
      </c>
      <c r="D95" s="48">
        <v>24685</v>
      </c>
      <c r="E95" s="48" t="str">
        <f>VLOOKUP(D95,Riepilogo!$A$2:$F$446,5,FALSE)</f>
        <v>ITA</v>
      </c>
      <c r="F95" s="75" t="str">
        <f>VLOOKUP(D95,Riepilogo!$A$2:$F$446,6,FALSE)</f>
        <v>GANDHI BADMINTON</v>
      </c>
      <c r="G95" s="112">
        <f>SUM(LARGE(H95:AB95,{1,2,3,4,5,6}))</f>
        <v>92</v>
      </c>
      <c r="H95" s="81"/>
      <c r="I95" s="21"/>
      <c r="J95" s="21"/>
      <c r="K95" s="21">
        <v>92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15"/>
      <c r="W95" s="35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</row>
    <row r="96" spans="1:28" s="11" customFormat="1" ht="15" customHeight="1" thickBot="1" x14ac:dyDescent="0.3">
      <c r="A96" s="14" t="s">
        <v>414</v>
      </c>
      <c r="B96" s="48" t="str">
        <f>VLOOKUP(D96,Riepilogo!$A$2:$F$446,2,FALSE)</f>
        <v>MARZANO VITTORIO</v>
      </c>
      <c r="C96" s="50" t="str">
        <f>VLOOKUP(D96,Riepilogo!$A$2:$F$446,3,FALSE)</f>
        <v>14/10/1963</v>
      </c>
      <c r="D96" s="48">
        <v>34498</v>
      </c>
      <c r="E96" s="48" t="str">
        <f>VLOOKUP(D96,Riepilogo!$A$2:$F$446,5,FALSE)</f>
        <v>ITA</v>
      </c>
      <c r="F96" s="75" t="str">
        <f>VLOOKUP(D96,Riepilogo!$A$2:$F$446,6,FALSE)</f>
        <v>ENERGICA...MENTE...INSIEME</v>
      </c>
      <c r="G96" s="112">
        <f>SUM(LARGE(H96:AB96,{1,2,3,4,5,6}))</f>
        <v>92</v>
      </c>
      <c r="H96" s="81"/>
      <c r="I96" s="21">
        <v>92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15"/>
      <c r="W96" s="35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</row>
    <row r="97" spans="1:28" s="11" customFormat="1" ht="15" customHeight="1" thickBot="1" x14ac:dyDescent="0.3">
      <c r="A97" s="14" t="s">
        <v>417</v>
      </c>
      <c r="B97" s="48" t="str">
        <f>VLOOKUP(D97,Riepilogo!$A$2:$F$446,2,FALSE)</f>
        <v>LOCATELLI IVANO</v>
      </c>
      <c r="C97" s="50" t="str">
        <f>VLOOKUP(D97,Riepilogo!$A$2:$F$446,3,FALSE)</f>
        <v>15/10/1965</v>
      </c>
      <c r="D97" s="48">
        <v>150310</v>
      </c>
      <c r="E97" s="48" t="str">
        <f>VLOOKUP(D97,Riepilogo!$A$2:$F$446,5,FALSE)</f>
        <v>ITA</v>
      </c>
      <c r="F97" s="75" t="str">
        <f>VLOOKUP(D97,Riepilogo!$A$2:$F$446,6,FALSE)</f>
        <v>BRESCIA SPORT PIU'</v>
      </c>
      <c r="G97" s="112">
        <f>SUM(LARGE(H97:AB97,{1,2,3,4,5,6}))</f>
        <v>92</v>
      </c>
      <c r="H97" s="81"/>
      <c r="I97" s="21"/>
      <c r="J97" s="21"/>
      <c r="K97" s="21">
        <v>92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15"/>
      <c r="W97" s="35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</row>
    <row r="98" spans="1:28" s="11" customFormat="1" ht="15" customHeight="1" thickBot="1" x14ac:dyDescent="0.3">
      <c r="A98" s="14" t="s">
        <v>419</v>
      </c>
      <c r="B98" s="48" t="str">
        <f>VLOOKUP(D98,Riepilogo!$A$2:$F$446,2,FALSE)</f>
        <v>SCAVINO CLAUDIO</v>
      </c>
      <c r="C98" s="50">
        <f>VLOOKUP(D98,Riepilogo!$A$2:$F$446,3,FALSE)</f>
        <v>24350</v>
      </c>
      <c r="D98" s="48">
        <v>209061</v>
      </c>
      <c r="E98" s="48" t="str">
        <f>VLOOKUP(D98,Riepilogo!$A$2:$F$446,5,FALSE)</f>
        <v>ITA</v>
      </c>
      <c r="F98" s="75" t="str">
        <f>VLOOKUP(D98,Riepilogo!$A$2:$F$446,6,FALSE)</f>
        <v>CUS TORINO</v>
      </c>
      <c r="G98" s="112">
        <f>SUM(LARGE(H98:AB98,{1,2,3,4,5,6}))</f>
        <v>92</v>
      </c>
      <c r="H98" s="8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>
        <v>92</v>
      </c>
      <c r="V98" s="15"/>
      <c r="W98" s="35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</row>
    <row r="99" spans="1:28" s="11" customFormat="1" ht="15" customHeight="1" thickBot="1" x14ac:dyDescent="0.3">
      <c r="A99" s="14" t="s">
        <v>420</v>
      </c>
      <c r="B99" s="48" t="str">
        <f>VLOOKUP(D99,Riepilogo!$A$2:$F$446,2,FALSE)</f>
        <v>DI LAURO LUIGI</v>
      </c>
      <c r="C99" s="50" t="str">
        <f>VLOOKUP(D99,Riepilogo!$A$2:$F$446,3,FALSE)</f>
        <v>31/01/1967</v>
      </c>
      <c r="D99" s="48">
        <v>185474</v>
      </c>
      <c r="E99" s="48" t="str">
        <f>VLOOKUP(D99,Riepilogo!$A$2:$F$446,5,FALSE)</f>
        <v>ITA</v>
      </c>
      <c r="F99" s="75" t="str">
        <f>VLOOKUP(D99,Riepilogo!$A$2:$F$446,6,FALSE)</f>
        <v>ENERGICA...MENTE...INSIEME</v>
      </c>
      <c r="G99" s="112">
        <f>SUM(LARGE(H99:AB99,{1,2,3,4,5,6}))</f>
        <v>92</v>
      </c>
      <c r="H99" s="81"/>
      <c r="I99" s="21">
        <v>92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15"/>
      <c r="W99" s="35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</row>
    <row r="100" spans="1:28" s="11" customFormat="1" ht="15" customHeight="1" thickBot="1" x14ac:dyDescent="0.3">
      <c r="A100" s="14" t="s">
        <v>421</v>
      </c>
      <c r="B100" s="48" t="str">
        <f>VLOOKUP(D100,Riepilogo!$A$2:$F$446,2,FALSE)</f>
        <v>SERINA SERGIO RENZO</v>
      </c>
      <c r="C100" s="50" t="str">
        <f>VLOOKUP(D100,Riepilogo!$A$2:$F$446,3,FALSE)</f>
        <v>30/03/1969</v>
      </c>
      <c r="D100" s="48">
        <v>26874</v>
      </c>
      <c r="E100" s="48" t="str">
        <f>VLOOKUP(D100,Riepilogo!$A$2:$F$446,5,FALSE)</f>
        <v>ITA</v>
      </c>
      <c r="F100" s="75" t="str">
        <f>VLOOKUP(D100,Riepilogo!$A$2:$F$446,6,FALSE)</f>
        <v>GSA CHIARI</v>
      </c>
      <c r="G100" s="112">
        <f>SUM(LARGE(H100:AB100,{1,2,3,4,5,6}))</f>
        <v>92</v>
      </c>
      <c r="H100" s="81">
        <v>92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15"/>
      <c r="W100" s="35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</row>
    <row r="101" spans="1:28" s="11" customFormat="1" ht="15" customHeight="1" thickBot="1" x14ac:dyDescent="0.3">
      <c r="A101" s="14" t="s">
        <v>422</v>
      </c>
      <c r="B101" s="48" t="str">
        <f>VLOOKUP(D101,Riepilogo!$A$2:$F$446,2,FALSE)</f>
        <v>IACOVELLA CARMINE</v>
      </c>
      <c r="C101" s="50" t="str">
        <f>VLOOKUP(D101,Riepilogo!$A$2:$F$446,3,FALSE)</f>
        <v>21/12/1973</v>
      </c>
      <c r="D101" s="48">
        <v>68073</v>
      </c>
      <c r="E101" s="48" t="str">
        <f>VLOOKUP(D101,Riepilogo!$A$2:$F$446,5,FALSE)</f>
        <v>ITA</v>
      </c>
      <c r="F101" s="75" t="str">
        <f>VLOOKUP(D101,Riepilogo!$A$2:$F$446,6,FALSE)</f>
        <v>CUS MOLISE</v>
      </c>
      <c r="G101" s="112">
        <f>SUM(LARGE(H101:AB101,{1,2,3,4,5,6}))</f>
        <v>92</v>
      </c>
      <c r="H101" s="8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>
        <v>92</v>
      </c>
      <c r="T101" s="21"/>
      <c r="U101" s="21"/>
      <c r="V101" s="15"/>
      <c r="W101" s="35">
        <v>0</v>
      </c>
      <c r="X101" s="34">
        <v>0</v>
      </c>
      <c r="Y101" s="33">
        <v>0</v>
      </c>
      <c r="Z101" s="34">
        <v>0</v>
      </c>
      <c r="AA101" s="33">
        <v>0</v>
      </c>
      <c r="AB101" s="34">
        <v>0</v>
      </c>
    </row>
    <row r="102" spans="1:28" s="11" customFormat="1" ht="15" customHeight="1" thickBot="1" x14ac:dyDescent="0.3">
      <c r="A102" s="76" t="s">
        <v>423</v>
      </c>
      <c r="B102" s="77" t="str">
        <f>VLOOKUP(D102,Riepilogo!$A$2:$F$446,2,FALSE)</f>
        <v>GIORGELE' DARIO</v>
      </c>
      <c r="C102" s="78">
        <f>VLOOKUP(D102,Riepilogo!$A$2:$F$446,3,FALSE)</f>
        <v>23435</v>
      </c>
      <c r="D102" s="77">
        <v>52573</v>
      </c>
      <c r="E102" s="77" t="str">
        <f>VLOOKUP(D102,Riepilogo!$A$2:$F$446,5,FALSE)</f>
        <v>ITA</v>
      </c>
      <c r="F102" s="79" t="str">
        <f>VLOOKUP(D102,Riepilogo!$A$2:$F$446,6,FALSE)</f>
        <v>ITIS MARCONI</v>
      </c>
      <c r="G102" s="112">
        <f>SUM(LARGE(H102:AB102,{1,2,3,4,5,6}))</f>
        <v>55</v>
      </c>
      <c r="H102" s="82">
        <v>55</v>
      </c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4"/>
      <c r="W102" s="35">
        <v>0</v>
      </c>
      <c r="X102" s="34">
        <v>0</v>
      </c>
      <c r="Y102" s="33">
        <v>0</v>
      </c>
      <c r="Z102" s="34">
        <v>0</v>
      </c>
      <c r="AA102" s="33">
        <v>0</v>
      </c>
      <c r="AB102" s="34">
        <v>0</v>
      </c>
    </row>
  </sheetData>
  <sheetProtection algorithmName="SHA-512" hashValue="/Alj43osnHDVf8tnbIFX+dYo5iQBtO9JYMece+4UWcdo72Ouz/3NOUq7vyD4kbc+vB59DXZop1w0h8aSwUDorg==" saltValue="yDItETOojLEl3xIjb/D+5Q==" spinCount="100000" sheet="1" objects="1" scenarios="1"/>
  <sortState ref="A11:AD104">
    <sortCondition descending="1" ref="G11:G104"/>
    <sortCondition ref="C11:C104"/>
  </sortState>
  <mergeCells count="12">
    <mergeCell ref="A8:A9"/>
    <mergeCell ref="G8:G9"/>
    <mergeCell ref="F8:F9"/>
    <mergeCell ref="D8:D9"/>
    <mergeCell ref="C8:C9"/>
    <mergeCell ref="B8:B9"/>
    <mergeCell ref="E8:E9"/>
    <mergeCell ref="A1:G1"/>
    <mergeCell ref="I7:J7"/>
    <mergeCell ref="M7:O7"/>
    <mergeCell ref="A5:G5"/>
    <mergeCell ref="A3:G3"/>
  </mergeCells>
  <phoneticPr fontId="4" type="noConversion"/>
  <conditionalFormatting sqref="G8 G11:G102">
    <cfRule type="cellIs" dxfId="5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3:C146 W8:AB10 A5 A1 A6:C6 W1:AB6 F6:G8 F4:G4 F2:G2 F9 A147:D271 A2:D2 B4:D4 A7:D7 A10:C10 A9:D9 A8:C8 O1:O6 H1:I8 F103:G271 F10:I10 A11:F102" numberStoredAsText="1"/>
    <ignoredError sqref="D103:D146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8.8554687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10" width="10.7109375" style="3" customWidth="1"/>
    <col min="11" max="11" width="11.85546875" style="3" customWidth="1"/>
    <col min="12" max="15" width="10.7109375" style="3" customWidth="1"/>
    <col min="16" max="17" width="11.28515625" style="3" customWidth="1"/>
    <col min="18" max="18" width="10.7109375" style="3" bestFit="1" customWidth="1"/>
    <col min="19" max="24" width="2" style="3" hidden="1" customWidth="1"/>
    <col min="25" max="16384" width="9.140625" style="3"/>
  </cols>
  <sheetData>
    <row r="1" spans="1:24" ht="60" customHeight="1" x14ac:dyDescent="0.25">
      <c r="A1" s="116" t="s">
        <v>283</v>
      </c>
      <c r="B1" s="116"/>
      <c r="C1" s="116"/>
      <c r="D1" s="116"/>
      <c r="E1" s="116"/>
      <c r="F1" s="116"/>
      <c r="G1" s="116"/>
      <c r="S1" s="28"/>
      <c r="T1" s="28"/>
      <c r="U1" s="28"/>
      <c r="V1" s="28"/>
      <c r="W1" s="28"/>
    </row>
    <row r="2" spans="1:24" ht="6" customHeight="1" thickBot="1" x14ac:dyDescent="0.3">
      <c r="B2" s="2"/>
      <c r="C2" s="2"/>
    </row>
    <row r="3" spans="1:24" s="1" customFormat="1" ht="20.100000000000001" customHeight="1" thickBot="1" x14ac:dyDescent="0.3">
      <c r="A3" s="123" t="s">
        <v>1131</v>
      </c>
      <c r="B3" s="124"/>
      <c r="C3" s="124"/>
      <c r="D3" s="124"/>
      <c r="E3" s="124"/>
      <c r="F3" s="124"/>
      <c r="G3" s="125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19"/>
      <c r="T3" s="19"/>
      <c r="U3" s="19"/>
      <c r="V3" s="19"/>
      <c r="W3" s="19"/>
      <c r="X3" s="31"/>
    </row>
    <row r="4" spans="1:24" s="20" customFormat="1" ht="6" customHeight="1" thickBot="1" x14ac:dyDescent="0.3">
      <c r="A4" s="19"/>
      <c r="B4" s="19"/>
      <c r="C4" s="19"/>
    </row>
    <row r="5" spans="1:24" s="20" customFormat="1" ht="19.5" thickBot="1" x14ac:dyDescent="0.3">
      <c r="A5" s="120" t="s">
        <v>297</v>
      </c>
      <c r="B5" s="121"/>
      <c r="C5" s="121"/>
      <c r="D5" s="121"/>
      <c r="E5" s="121"/>
      <c r="F5" s="121"/>
      <c r="G5" s="12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29"/>
      <c r="T5" s="29"/>
      <c r="U5" s="29"/>
      <c r="V5" s="29"/>
      <c r="W5" s="29"/>
    </row>
    <row r="6" spans="1:24" s="10" customFormat="1" ht="6" customHeight="1" thickBot="1" x14ac:dyDescent="0.3">
      <c r="A6" s="43"/>
      <c r="B6" s="38"/>
      <c r="C6" s="23"/>
      <c r="D6" s="23"/>
      <c r="E6" s="23"/>
      <c r="F6" s="9"/>
      <c r="G6" s="9"/>
      <c r="S6" s="30"/>
      <c r="T6" s="30"/>
      <c r="U6" s="30"/>
      <c r="V6" s="30"/>
      <c r="W6" s="30"/>
      <c r="X6" s="30"/>
    </row>
    <row r="7" spans="1:24" s="10" customFormat="1" ht="15" customHeight="1" thickBot="1" x14ac:dyDescent="0.3">
      <c r="A7" s="6"/>
      <c r="B7" s="7"/>
      <c r="C7" s="8"/>
      <c r="D7" s="23"/>
      <c r="E7" s="23"/>
      <c r="F7" s="9"/>
      <c r="G7" s="9"/>
      <c r="H7" s="52" t="s">
        <v>509</v>
      </c>
      <c r="I7" s="52" t="s">
        <v>510</v>
      </c>
      <c r="J7" s="60" t="s">
        <v>693</v>
      </c>
      <c r="K7" s="52" t="s">
        <v>506</v>
      </c>
      <c r="L7" s="52" t="s">
        <v>514</v>
      </c>
      <c r="M7" s="52" t="s">
        <v>1084</v>
      </c>
      <c r="N7" s="52" t="s">
        <v>1085</v>
      </c>
      <c r="O7" s="52" t="s">
        <v>1113</v>
      </c>
      <c r="P7" s="52" t="s">
        <v>507</v>
      </c>
      <c r="Q7" s="52" t="s">
        <v>1117</v>
      </c>
      <c r="R7" s="52" t="s">
        <v>1120</v>
      </c>
      <c r="S7" s="30"/>
      <c r="T7" s="30"/>
      <c r="U7" s="30"/>
      <c r="V7" s="30"/>
      <c r="W7" s="30"/>
      <c r="X7" s="30"/>
    </row>
    <row r="8" spans="1:24" s="32" customFormat="1" ht="15" customHeight="1" x14ac:dyDescent="0.25">
      <c r="A8" s="126" t="s">
        <v>292</v>
      </c>
      <c r="B8" s="132" t="s">
        <v>288</v>
      </c>
      <c r="C8" s="132" t="s">
        <v>293</v>
      </c>
      <c r="D8" s="132" t="s">
        <v>695</v>
      </c>
      <c r="E8" s="126" t="s">
        <v>697</v>
      </c>
      <c r="F8" s="132" t="s">
        <v>286</v>
      </c>
      <c r="G8" s="130" t="s">
        <v>296</v>
      </c>
      <c r="H8" s="51" t="s">
        <v>415</v>
      </c>
      <c r="I8" s="51" t="s">
        <v>300</v>
      </c>
      <c r="J8" s="51" t="s">
        <v>694</v>
      </c>
      <c r="K8" s="51" t="s">
        <v>513</v>
      </c>
      <c r="L8" s="51" t="s">
        <v>517</v>
      </c>
      <c r="M8" s="51" t="s">
        <v>1083</v>
      </c>
      <c r="N8" s="51" t="s">
        <v>1086</v>
      </c>
      <c r="O8" s="51" t="s">
        <v>694</v>
      </c>
      <c r="P8" s="51" t="s">
        <v>1116</v>
      </c>
      <c r="Q8" s="51" t="s">
        <v>1086</v>
      </c>
      <c r="R8" s="51" t="s">
        <v>1121</v>
      </c>
      <c r="S8" s="17"/>
      <c r="T8" s="17"/>
      <c r="U8" s="17"/>
      <c r="V8" s="17"/>
      <c r="W8" s="17"/>
    </row>
    <row r="9" spans="1:24" s="32" customFormat="1" ht="15" customHeight="1" thickBot="1" x14ac:dyDescent="0.3">
      <c r="A9" s="127"/>
      <c r="B9" s="133"/>
      <c r="C9" s="133"/>
      <c r="D9" s="133"/>
      <c r="E9" s="127"/>
      <c r="F9" s="133"/>
      <c r="G9" s="131"/>
      <c r="H9" s="58">
        <v>43471</v>
      </c>
      <c r="I9" s="58">
        <v>43513</v>
      </c>
      <c r="J9" s="58">
        <v>43520</v>
      </c>
      <c r="K9" s="58">
        <v>43534</v>
      </c>
      <c r="L9" s="58">
        <v>43541</v>
      </c>
      <c r="M9" s="58">
        <v>43569</v>
      </c>
      <c r="N9" s="58">
        <v>43583</v>
      </c>
      <c r="O9" s="58">
        <v>43611</v>
      </c>
      <c r="P9" s="58">
        <v>43709</v>
      </c>
      <c r="Q9" s="58">
        <v>43751</v>
      </c>
      <c r="R9" s="58">
        <v>43786</v>
      </c>
      <c r="S9" s="17"/>
      <c r="T9" s="17"/>
      <c r="U9" s="17"/>
      <c r="V9" s="17"/>
      <c r="W9" s="17"/>
    </row>
    <row r="10" spans="1:24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4" s="11" customFormat="1" ht="15" customHeight="1" thickBot="1" x14ac:dyDescent="0.3">
      <c r="A11" s="12" t="s">
        <v>290</v>
      </c>
      <c r="B11" s="72" t="str">
        <f>VLOOKUP(D11,Riepilogo!$A$2:$F$447,2,FALSE)</f>
        <v>LAKATOS KATALIN</v>
      </c>
      <c r="C11" s="73" t="str">
        <f>VLOOKUP(D11,Riepilogo!$A$2:$F$447,3,FALSE)</f>
        <v>27/12/1972</v>
      </c>
      <c r="D11" s="72">
        <v>12496</v>
      </c>
      <c r="E11" s="72" t="str">
        <f>VLOOKUP(D11,Riepilogo!$A$2:$F$447,5,FALSE)</f>
        <v>ITA</v>
      </c>
      <c r="F11" s="74" t="str">
        <f>VLOOKUP(D11,Riepilogo!$A$2:$F$447,6,FALSE)</f>
        <v>LARIO BC</v>
      </c>
      <c r="G11" s="95">
        <f>SUM(LARGE(H11:X11,{1,2,3,4,5,6}))</f>
        <v>1426</v>
      </c>
      <c r="H11" s="80">
        <v>250</v>
      </c>
      <c r="I11" s="22"/>
      <c r="J11" s="22">
        <v>175</v>
      </c>
      <c r="K11" s="22">
        <v>213</v>
      </c>
      <c r="L11" s="22"/>
      <c r="M11" s="22">
        <v>205</v>
      </c>
      <c r="N11" s="22">
        <v>250</v>
      </c>
      <c r="O11" s="22">
        <v>250</v>
      </c>
      <c r="P11" s="22"/>
      <c r="Q11" s="22">
        <v>250</v>
      </c>
      <c r="R11" s="13">
        <v>213</v>
      </c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s="11" customFormat="1" ht="15" customHeight="1" thickBot="1" x14ac:dyDescent="0.3">
      <c r="A12" s="14" t="s">
        <v>291</v>
      </c>
      <c r="B12" s="48" t="str">
        <f>VLOOKUP(D12,Riepilogo!$A$2:$F$447,2,FALSE)</f>
        <v>BRANCA MARIA</v>
      </c>
      <c r="C12" s="50" t="str">
        <f>VLOOKUP(D12,Riepilogo!$A$2:$F$447,3,FALSE)</f>
        <v>28/04/1961</v>
      </c>
      <c r="D12" s="48">
        <v>38567</v>
      </c>
      <c r="E12" s="48" t="str">
        <f>VLOOKUP(D12,Riepilogo!$A$2:$F$447,5,FALSE)</f>
        <v>ITA</v>
      </c>
      <c r="F12" s="75" t="str">
        <f>VLOOKUP(D12,Riepilogo!$A$2:$F$447,6,FALSE)</f>
        <v>BRESCIA SPORT PIU'</v>
      </c>
      <c r="G12" s="95">
        <f>SUM(LARGE(H12:X12,{1,2,3,4,5,6}))</f>
        <v>913</v>
      </c>
      <c r="H12" s="81"/>
      <c r="I12" s="21"/>
      <c r="J12" s="21">
        <v>175</v>
      </c>
      <c r="K12" s="21">
        <v>175</v>
      </c>
      <c r="L12" s="21"/>
      <c r="M12" s="21"/>
      <c r="N12" s="21">
        <v>175</v>
      </c>
      <c r="O12" s="21">
        <v>213</v>
      </c>
      <c r="P12" s="21"/>
      <c r="Q12" s="21"/>
      <c r="R12" s="15">
        <v>175</v>
      </c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s="11" customFormat="1" ht="15" customHeight="1" thickBot="1" x14ac:dyDescent="0.3">
      <c r="A13" s="14" t="s">
        <v>284</v>
      </c>
      <c r="B13" s="48" t="str">
        <f>VLOOKUP(D13,Riepilogo!$A$2:$F$447,2,FALSE)</f>
        <v>MARCHESINI SARA</v>
      </c>
      <c r="C13" s="50" t="str">
        <f>VLOOKUP(D13,Riepilogo!$A$2:$F$447,3,FALSE)</f>
        <v>29/10/1966</v>
      </c>
      <c r="D13" s="48">
        <v>11038</v>
      </c>
      <c r="E13" s="48" t="str">
        <f>VLOOKUP(D13,Riepilogo!$A$2:$F$447,5,FALSE)</f>
        <v>ITA</v>
      </c>
      <c r="F13" s="75" t="str">
        <f>VLOOKUP(D13,Riepilogo!$A$2:$F$447,6,FALSE)</f>
        <v>CUS BERGAMO</v>
      </c>
      <c r="G13" s="95">
        <f>SUM(LARGE(H13:X13,{1,2,3,4,5,6}))</f>
        <v>891</v>
      </c>
      <c r="H13" s="81"/>
      <c r="I13" s="21"/>
      <c r="J13" s="21"/>
      <c r="K13" s="21"/>
      <c r="L13" s="21"/>
      <c r="M13" s="21">
        <v>253</v>
      </c>
      <c r="N13" s="21"/>
      <c r="O13" s="21"/>
      <c r="P13" s="21">
        <v>250</v>
      </c>
      <c r="Q13" s="21">
        <v>175</v>
      </c>
      <c r="R13" s="15">
        <v>213</v>
      </c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s="11" customFormat="1" ht="15" customHeight="1" thickBot="1" x14ac:dyDescent="0.3">
      <c r="A14" s="14" t="s">
        <v>285</v>
      </c>
      <c r="B14" s="48" t="str">
        <f>VLOOKUP(D14,Riepilogo!$A$2:$F$447,2,FALSE)</f>
        <v>ZANOTTO MARIA FEDERICA</v>
      </c>
      <c r="C14" s="50" t="str">
        <f>VLOOKUP(D14,Riepilogo!$A$2:$F$447,3,FALSE)</f>
        <v>30/01/1971</v>
      </c>
      <c r="D14" s="48">
        <v>35781</v>
      </c>
      <c r="E14" s="48" t="str">
        <f>VLOOKUP(D14,Riepilogo!$A$2:$F$447,5,FALSE)</f>
        <v>ITA</v>
      </c>
      <c r="F14" s="75" t="str">
        <f>VLOOKUP(D14,Riepilogo!$A$2:$F$447,6,FALSE)</f>
        <v>ITIS MARCONI</v>
      </c>
      <c r="G14" s="95">
        <f>SUM(LARGE(H14:X14,{1,2,3,4,5,6}))</f>
        <v>806</v>
      </c>
      <c r="H14" s="81"/>
      <c r="I14" s="21"/>
      <c r="J14" s="21">
        <v>213</v>
      </c>
      <c r="K14" s="21"/>
      <c r="L14" s="21"/>
      <c r="M14" s="21">
        <v>205</v>
      </c>
      <c r="N14" s="21"/>
      <c r="O14" s="21"/>
      <c r="P14" s="21"/>
      <c r="Q14" s="21">
        <v>213</v>
      </c>
      <c r="R14" s="15">
        <v>175</v>
      </c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s="11" customFormat="1" ht="15" customHeight="1" thickBot="1" x14ac:dyDescent="0.3">
      <c r="A15" s="14" t="s">
        <v>294</v>
      </c>
      <c r="B15" s="48" t="str">
        <f>VLOOKUP(D15,Riepilogo!$A$2:$F$447,2,FALSE)</f>
        <v>GARGANO SANDRA</v>
      </c>
      <c r="C15" s="50" t="str">
        <f>VLOOKUP(D15,Riepilogo!$A$2:$F$447,3,FALSE)</f>
        <v>30/08/1968</v>
      </c>
      <c r="D15" s="48">
        <v>10246</v>
      </c>
      <c r="E15" s="48" t="str">
        <f>VLOOKUP(D15,Riepilogo!$A$2:$F$447,5,FALSE)</f>
        <v>ITA</v>
      </c>
      <c r="F15" s="75" t="str">
        <f>VLOOKUP(D15,Riepilogo!$A$2:$F$447,6,FALSE)</f>
        <v>15 ZERO</v>
      </c>
      <c r="G15" s="95">
        <f>SUM(LARGE(H15:X15,{1,2,3,4,5,6}))</f>
        <v>768</v>
      </c>
      <c r="H15" s="81"/>
      <c r="I15" s="21"/>
      <c r="J15" s="21"/>
      <c r="K15" s="21"/>
      <c r="L15" s="21"/>
      <c r="M15" s="21">
        <v>205</v>
      </c>
      <c r="N15" s="21">
        <v>213</v>
      </c>
      <c r="O15" s="21"/>
      <c r="P15" s="21"/>
      <c r="Q15" s="21">
        <v>175</v>
      </c>
      <c r="R15" s="15">
        <v>175</v>
      </c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s="11" customFormat="1" ht="15" customHeight="1" thickBot="1" x14ac:dyDescent="0.3">
      <c r="A16" s="14" t="s">
        <v>295</v>
      </c>
      <c r="B16" s="48" t="str">
        <f>VLOOKUP(D16,Riepilogo!$A$2:$F$447,2,FALSE)</f>
        <v>MANFRINI ELENA</v>
      </c>
      <c r="C16" s="50" t="str">
        <f>VLOOKUP(D16,Riepilogo!$A$2:$F$447,3,FALSE)</f>
        <v>19/02/1973</v>
      </c>
      <c r="D16" s="48">
        <v>11233</v>
      </c>
      <c r="E16" s="48" t="str">
        <f>VLOOKUP(D16,Riepilogo!$A$2:$F$447,5,FALSE)</f>
        <v>ITA</v>
      </c>
      <c r="F16" s="75" t="str">
        <f>VLOOKUP(D16,Riepilogo!$A$2:$F$447,6,FALSE)</f>
        <v>POL MARCOLINIADI</v>
      </c>
      <c r="G16" s="95">
        <f>SUM(LARGE(H16:X16,{1,2,3,4,5,6}))</f>
        <v>753</v>
      </c>
      <c r="H16" s="81"/>
      <c r="I16" s="21"/>
      <c r="J16" s="21">
        <v>250</v>
      </c>
      <c r="K16" s="21"/>
      <c r="L16" s="21"/>
      <c r="M16" s="21">
        <v>253</v>
      </c>
      <c r="N16" s="21"/>
      <c r="O16" s="21"/>
      <c r="P16" s="21"/>
      <c r="Q16" s="21"/>
      <c r="R16" s="15">
        <v>250</v>
      </c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s="11" customFormat="1" ht="15" customHeight="1" thickBot="1" x14ac:dyDescent="0.3">
      <c r="A17" s="14" t="s">
        <v>299</v>
      </c>
      <c r="B17" s="48" t="str">
        <f>VLOOKUP(D17,Riepilogo!$A$2:$F$447,2,FALSE)</f>
        <v>BRENZONE MARIA ROBERTA</v>
      </c>
      <c r="C17" s="50" t="str">
        <f>VLOOKUP(D17,Riepilogo!$A$2:$F$447,3,FALSE)</f>
        <v>20/12/1963</v>
      </c>
      <c r="D17" s="48">
        <v>16192</v>
      </c>
      <c r="E17" s="48" t="str">
        <f>VLOOKUP(D17,Riepilogo!$A$2:$F$447,5,FALSE)</f>
        <v>ITA</v>
      </c>
      <c r="F17" s="75" t="str">
        <f>VLOOKUP(D17,Riepilogo!$A$2:$F$447,6,FALSE)</f>
        <v>GANDHI BADMINTON</v>
      </c>
      <c r="G17" s="95">
        <f>SUM(LARGE(H17:X17,{1,2,3,4,5,6}))</f>
        <v>603</v>
      </c>
      <c r="H17" s="81"/>
      <c r="I17" s="21"/>
      <c r="J17" s="21"/>
      <c r="K17" s="21"/>
      <c r="L17" s="21"/>
      <c r="M17" s="21">
        <v>253</v>
      </c>
      <c r="N17" s="21"/>
      <c r="O17" s="21"/>
      <c r="P17" s="21">
        <v>213</v>
      </c>
      <c r="Q17" s="21">
        <v>137</v>
      </c>
      <c r="R17" s="15"/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s="11" customFormat="1" ht="15" customHeight="1" thickBot="1" x14ac:dyDescent="0.3">
      <c r="A18" s="14" t="s">
        <v>305</v>
      </c>
      <c r="B18" s="48" t="str">
        <f>VLOOKUP(D18,Riepilogo!$A$2:$F$447,2,FALSE)</f>
        <v>ZILIO ROSANNA</v>
      </c>
      <c r="C18" s="50" t="str">
        <f>VLOOKUP(D18,Riepilogo!$A$2:$F$447,3,FALSE)</f>
        <v>20/03/1966</v>
      </c>
      <c r="D18" s="48">
        <v>34451</v>
      </c>
      <c r="E18" s="48" t="str">
        <f>VLOOKUP(D18,Riepilogo!$A$2:$F$447,5,FALSE)</f>
        <v>ITA</v>
      </c>
      <c r="F18" s="75" t="str">
        <f>VLOOKUP(D18,Riepilogo!$A$2:$F$447,6,FALSE)</f>
        <v>ENERGICA...MENTE...INSIEME</v>
      </c>
      <c r="G18" s="95">
        <f>SUM(LARGE(H18:X18,{1,2,3,4,5,6}))</f>
        <v>388</v>
      </c>
      <c r="H18" s="81"/>
      <c r="I18" s="21">
        <v>175</v>
      </c>
      <c r="J18" s="21"/>
      <c r="K18" s="21"/>
      <c r="L18" s="21">
        <v>213</v>
      </c>
      <c r="M18" s="21"/>
      <c r="N18" s="21"/>
      <c r="O18" s="21"/>
      <c r="P18" s="21"/>
      <c r="Q18" s="21"/>
      <c r="R18" s="15"/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s="11" customFormat="1" ht="15" customHeight="1" thickBot="1" x14ac:dyDescent="0.3">
      <c r="A19" s="14" t="s">
        <v>306</v>
      </c>
      <c r="B19" s="48" t="str">
        <f>VLOOKUP(D19,Riepilogo!$A$2:$F$447,2,FALSE)</f>
        <v>DICECCA CHIARA</v>
      </c>
      <c r="C19" s="50" t="str">
        <f>VLOOKUP(D19,Riepilogo!$A$2:$F$447,3,FALSE)</f>
        <v>18/05/1971</v>
      </c>
      <c r="D19" s="48">
        <v>185487</v>
      </c>
      <c r="E19" s="48" t="str">
        <f>VLOOKUP(D19,Riepilogo!$A$2:$F$447,5,FALSE)</f>
        <v>ITA</v>
      </c>
      <c r="F19" s="75" t="str">
        <f>VLOOKUP(D19,Riepilogo!$A$2:$F$447,6,FALSE)</f>
        <v>ENERGICA...MENTE...INSIEME</v>
      </c>
      <c r="G19" s="95">
        <f>SUM(LARGE(H19:X19,{1,2,3,4,5,6}))</f>
        <v>387</v>
      </c>
      <c r="H19" s="81"/>
      <c r="I19" s="21">
        <v>137</v>
      </c>
      <c r="J19" s="21"/>
      <c r="K19" s="21"/>
      <c r="L19" s="21">
        <v>250</v>
      </c>
      <c r="M19" s="21"/>
      <c r="N19" s="21"/>
      <c r="O19" s="21"/>
      <c r="P19" s="21"/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s="11" customFormat="1" ht="15" customHeight="1" thickBot="1" x14ac:dyDescent="0.3">
      <c r="A20" s="14" t="s">
        <v>307</v>
      </c>
      <c r="B20" s="48" t="str">
        <f>VLOOKUP(D20,Riepilogo!$A$2:$F$447,2,FALSE)</f>
        <v>MARRAUDINO BRUNA</v>
      </c>
      <c r="C20" s="50" t="str">
        <f>VLOOKUP(D20,Riepilogo!$A$2:$F$447,3,FALSE)</f>
        <v>15/09/1977</v>
      </c>
      <c r="D20" s="48">
        <v>185485</v>
      </c>
      <c r="E20" s="48" t="str">
        <f>VLOOKUP(D20,Riepilogo!$A$2:$F$447,5,FALSE)</f>
        <v>ITA</v>
      </c>
      <c r="F20" s="75" t="str">
        <f>VLOOKUP(D20,Riepilogo!$A$2:$F$447,6,FALSE)</f>
        <v>ENERGICA...MENTE...INSIEME</v>
      </c>
      <c r="G20" s="95">
        <f>SUM(LARGE(H20:X20,{1,2,3,4,5,6}))</f>
        <v>350</v>
      </c>
      <c r="H20" s="81"/>
      <c r="I20" s="21">
        <v>175</v>
      </c>
      <c r="J20" s="21"/>
      <c r="K20" s="21"/>
      <c r="L20" s="21">
        <v>175</v>
      </c>
      <c r="M20" s="21"/>
      <c r="N20" s="21"/>
      <c r="O20" s="21"/>
      <c r="P20" s="21"/>
      <c r="Q20" s="21"/>
      <c r="R20" s="15"/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s="11" customFormat="1" ht="15" customHeight="1" thickBot="1" x14ac:dyDescent="0.3">
      <c r="A21" s="14" t="s">
        <v>308</v>
      </c>
      <c r="B21" s="48" t="str">
        <f>VLOOKUP(D21,Riepilogo!$A$2:$F$447,2,FALSE)</f>
        <v>MARUBINI LAURA</v>
      </c>
      <c r="C21" s="50" t="str">
        <f>VLOOKUP(D21,Riepilogo!$A$2:$F$447,3,FALSE)</f>
        <v>01/01/1961</v>
      </c>
      <c r="D21" s="48">
        <v>50174</v>
      </c>
      <c r="E21" s="48" t="str">
        <f>VLOOKUP(D21,Riepilogo!$A$2:$F$447,5,FALSE)</f>
        <v>ITA</v>
      </c>
      <c r="F21" s="75" t="str">
        <f>VLOOKUP(D21,Riepilogo!$A$2:$F$447,6,FALSE)</f>
        <v>GIOKO</v>
      </c>
      <c r="G21" s="95">
        <f>SUM(LARGE(H21:X21,{1,2,3,4,5,6}))</f>
        <v>342</v>
      </c>
      <c r="H21" s="81"/>
      <c r="I21" s="21"/>
      <c r="J21" s="21"/>
      <c r="K21" s="21"/>
      <c r="L21" s="21"/>
      <c r="M21" s="21">
        <v>205</v>
      </c>
      <c r="N21" s="21"/>
      <c r="O21" s="21"/>
      <c r="P21" s="21"/>
      <c r="Q21" s="21">
        <v>137</v>
      </c>
      <c r="R21" s="15"/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s="11" customFormat="1" ht="15" customHeight="1" thickBot="1" x14ac:dyDescent="0.3">
      <c r="A22" s="14" t="s">
        <v>309</v>
      </c>
      <c r="B22" s="48" t="str">
        <f>VLOOKUP(D22,Riepilogo!$A$2:$F$447,2,FALSE)</f>
        <v>STEFFANONI ALESSANDRA</v>
      </c>
      <c r="C22" s="50" t="str">
        <f>VLOOKUP(D22,Riepilogo!$A$2:$F$447,3,FALSE)</f>
        <v>04/03/1958</v>
      </c>
      <c r="D22" s="48">
        <v>11251</v>
      </c>
      <c r="E22" s="48" t="str">
        <f>VLOOKUP(D22,Riepilogo!$A$2:$F$447,5,FALSE)</f>
        <v>ITA</v>
      </c>
      <c r="F22" s="75" t="str">
        <f>VLOOKUP(D22,Riepilogo!$A$2:$F$447,6,FALSE)</f>
        <v>VIGNANELLO BC</v>
      </c>
      <c r="G22" s="95">
        <f>SUM(LARGE(H22:X22,{1,2,3,4,5,6}))</f>
        <v>300</v>
      </c>
      <c r="H22" s="81"/>
      <c r="I22" s="21"/>
      <c r="J22" s="21"/>
      <c r="K22" s="21"/>
      <c r="L22" s="21"/>
      <c r="M22" s="21">
        <v>300</v>
      </c>
      <c r="N22" s="21"/>
      <c r="O22" s="21"/>
      <c r="P22" s="21"/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s="11" customFormat="1" ht="15" customHeight="1" thickBot="1" x14ac:dyDescent="0.3">
      <c r="A23" s="14" t="s">
        <v>310</v>
      </c>
      <c r="B23" s="48" t="str">
        <f>VLOOKUP(D23,Riepilogo!$A$2:$F$447,2,FALSE)</f>
        <v>KLOTZNER MARIA THERESIA</v>
      </c>
      <c r="C23" s="50" t="str">
        <f>VLOOKUP(D23,Riepilogo!$A$2:$F$447,3,FALSE)</f>
        <v>01/06/1960</v>
      </c>
      <c r="D23" s="48">
        <v>10109</v>
      </c>
      <c r="E23" s="48" t="str">
        <f>VLOOKUP(D23,Riepilogo!$A$2:$F$447,5,FALSE)</f>
        <v>ITA</v>
      </c>
      <c r="F23" s="75" t="str">
        <f>VLOOKUP(D23,Riepilogo!$A$2:$F$447,6,FALSE)</f>
        <v>SC MERAN</v>
      </c>
      <c r="G23" s="95">
        <f>SUM(LARGE(H23:X23,{1,2,3,4,5,6}))</f>
        <v>300</v>
      </c>
      <c r="H23" s="81"/>
      <c r="I23" s="21"/>
      <c r="J23" s="21"/>
      <c r="K23" s="21"/>
      <c r="L23" s="21"/>
      <c r="M23" s="21">
        <v>300</v>
      </c>
      <c r="N23" s="21"/>
      <c r="O23" s="21"/>
      <c r="P23" s="21"/>
      <c r="Q23" s="21"/>
      <c r="R23" s="15"/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s="11" customFormat="1" ht="15" customHeight="1" thickBot="1" x14ac:dyDescent="0.3">
      <c r="A24" s="14" t="s">
        <v>311</v>
      </c>
      <c r="B24" s="48" t="str">
        <f>VLOOKUP(D24,Riepilogo!$A$2:$F$447,2,FALSE)</f>
        <v>NISTA CLAUDIA</v>
      </c>
      <c r="C24" s="50" t="str">
        <f>VLOOKUP(D24,Riepilogo!$A$2:$F$447,3,FALSE)</f>
        <v>31/12/1966</v>
      </c>
      <c r="D24" s="48">
        <v>9763</v>
      </c>
      <c r="E24" s="48" t="str">
        <f>VLOOKUP(D24,Riepilogo!$A$2:$F$447,5,FALSE)</f>
        <v>ITA</v>
      </c>
      <c r="F24" s="75" t="str">
        <f>VLOOKUP(D24,Riepilogo!$A$2:$F$447,6,FALSE)</f>
        <v>ASV MALLES</v>
      </c>
      <c r="G24" s="95">
        <f>SUM(LARGE(H24:X24,{1,2,3,4,5,6}))</f>
        <v>300</v>
      </c>
      <c r="H24" s="81"/>
      <c r="I24" s="21"/>
      <c r="J24" s="21"/>
      <c r="K24" s="21"/>
      <c r="L24" s="21"/>
      <c r="M24" s="21">
        <v>300</v>
      </c>
      <c r="N24" s="21"/>
      <c r="O24" s="21"/>
      <c r="P24" s="21"/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s="11" customFormat="1" ht="15" customHeight="1" thickBot="1" x14ac:dyDescent="0.3">
      <c r="A25" s="14" t="s">
        <v>312</v>
      </c>
      <c r="B25" s="48" t="str">
        <f>VLOOKUP(D25,Riepilogo!$A$2:$F$447,2,FALSE)</f>
        <v>MUR MARIA LUISA</v>
      </c>
      <c r="C25" s="50" t="str">
        <f>VLOOKUP(D25,Riepilogo!$A$2:$F$447,3,FALSE)</f>
        <v>07/07/1972</v>
      </c>
      <c r="D25" s="48">
        <v>9752</v>
      </c>
      <c r="E25" s="48" t="str">
        <f>VLOOKUP(D25,Riepilogo!$A$2:$F$447,5,FALSE)</f>
        <v>ITA</v>
      </c>
      <c r="F25" s="75" t="str">
        <f>VLOOKUP(D25,Riepilogo!$A$2:$F$447,6,FALSE)</f>
        <v>ASV MALLES</v>
      </c>
      <c r="G25" s="95">
        <f>SUM(LARGE(H25:X25,{1,2,3,4,5,6}))</f>
        <v>300</v>
      </c>
      <c r="H25" s="81"/>
      <c r="I25" s="21"/>
      <c r="J25" s="21"/>
      <c r="K25" s="21"/>
      <c r="L25" s="21"/>
      <c r="M25" s="21">
        <v>300</v>
      </c>
      <c r="N25" s="21"/>
      <c r="O25" s="21"/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s="11" customFormat="1" ht="15" customHeight="1" thickBot="1" x14ac:dyDescent="0.3">
      <c r="A26" s="14" t="s">
        <v>321</v>
      </c>
      <c r="B26" s="48" t="str">
        <f>VLOOKUP(D26,Riepilogo!$A$2:$F$447,2,FALSE)</f>
        <v>KIESER HELGA</v>
      </c>
      <c r="C26" s="50" t="str">
        <f>VLOOKUP(D26,Riepilogo!$A$2:$F$447,3,FALSE)</f>
        <v>29/12/1958</v>
      </c>
      <c r="D26" s="48">
        <v>11297</v>
      </c>
      <c r="E26" s="48" t="str">
        <f>VLOOKUP(D26,Riepilogo!$A$2:$F$447,5,FALSE)</f>
        <v>ITA</v>
      </c>
      <c r="F26" s="75" t="str">
        <f>VLOOKUP(D26,Riepilogo!$A$2:$F$447,6,FALSE)</f>
        <v>ASV KALTERN</v>
      </c>
      <c r="G26" s="95">
        <f>SUM(LARGE(H26:X26,{1,2,3,4,5,6}))</f>
        <v>253</v>
      </c>
      <c r="H26" s="81"/>
      <c r="I26" s="21"/>
      <c r="J26" s="21"/>
      <c r="K26" s="21"/>
      <c r="L26" s="21"/>
      <c r="M26" s="21">
        <v>253</v>
      </c>
      <c r="N26" s="21"/>
      <c r="O26" s="21"/>
      <c r="P26" s="21"/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s="11" customFormat="1" ht="15" customHeight="1" thickBot="1" x14ac:dyDescent="0.3">
      <c r="A27" s="14" t="s">
        <v>322</v>
      </c>
      <c r="B27" s="48" t="str">
        <f>VLOOKUP(D27,Riepilogo!$A$2:$F$447,2,FALSE)</f>
        <v>CLAUSEN SUSAN</v>
      </c>
      <c r="C27" s="50" t="str">
        <f>VLOOKUP(D27,Riepilogo!$A$2:$F$447,3,FALSE)</f>
        <v>19/01/1964</v>
      </c>
      <c r="D27" s="48">
        <v>22051</v>
      </c>
      <c r="E27" s="48" t="str">
        <f>VLOOKUP(D27,Riepilogo!$A$2:$F$447,5,FALSE)</f>
        <v>DEN</v>
      </c>
      <c r="F27" s="75" t="str">
        <f>VLOOKUP(D27,Riepilogo!$A$2:$F$447,6,FALSE)</f>
        <v>PADOVA BADMINTON</v>
      </c>
      <c r="G27" s="95">
        <f>SUM(LARGE(H27:X27,{1,2,3,4,5,6}))</f>
        <v>250</v>
      </c>
      <c r="H27" s="81"/>
      <c r="I27" s="21"/>
      <c r="J27" s="21"/>
      <c r="K27" s="21"/>
      <c r="L27" s="21"/>
      <c r="M27" s="21"/>
      <c r="N27" s="21"/>
      <c r="O27" s="21"/>
      <c r="P27" s="21"/>
      <c r="Q27" s="21"/>
      <c r="R27" s="15">
        <v>250</v>
      </c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s="11" customFormat="1" ht="15" customHeight="1" thickBot="1" x14ac:dyDescent="0.3">
      <c r="A28" s="14" t="s">
        <v>323</v>
      </c>
      <c r="B28" s="48" t="str">
        <f>VLOOKUP(D28,Riepilogo!$A$2:$F$447,2,FALSE)</f>
        <v>DE SIMONE CONSIGLIA</v>
      </c>
      <c r="C28" s="50" t="str">
        <f>VLOOKUP(D28,Riepilogo!$A$2:$F$447,3,FALSE)</f>
        <v>19/04/1967</v>
      </c>
      <c r="D28" s="48">
        <v>43285</v>
      </c>
      <c r="E28" s="48" t="str">
        <f>VLOOKUP(D28,Riepilogo!$A$2:$F$447,5,FALSE)</f>
        <v>ITA</v>
      </c>
      <c r="F28" s="75" t="str">
        <f>VLOOKUP(D28,Riepilogo!$A$2:$F$447,6,FALSE)</f>
        <v>BC CELESTE</v>
      </c>
      <c r="G28" s="95">
        <f>SUM(LARGE(H28:X28,{1,2,3,4,5,6}))</f>
        <v>250</v>
      </c>
      <c r="H28" s="81"/>
      <c r="I28" s="21">
        <v>250</v>
      </c>
      <c r="J28" s="21"/>
      <c r="K28" s="21"/>
      <c r="L28" s="21"/>
      <c r="M28" s="21"/>
      <c r="N28" s="21"/>
      <c r="O28" s="21"/>
      <c r="P28" s="21"/>
      <c r="Q28" s="21"/>
      <c r="R28" s="15"/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s="11" customFormat="1" ht="15" customHeight="1" thickBot="1" x14ac:dyDescent="0.3">
      <c r="A29" s="14" t="s">
        <v>324</v>
      </c>
      <c r="B29" s="48" t="str">
        <f>VLOOKUP(D29,Riepilogo!$A$2:$F$447,2,FALSE)</f>
        <v>MUSTAFINA YANINA</v>
      </c>
      <c r="C29" s="50" t="str">
        <f>VLOOKUP(D29,Riepilogo!$A$2:$F$447,3,FALSE)</f>
        <v>06/06/1978</v>
      </c>
      <c r="D29" s="48">
        <v>66216</v>
      </c>
      <c r="E29" s="48" t="str">
        <f>VLOOKUP(D29,Riepilogo!$A$2:$F$447,5,FALSE)</f>
        <v>ITA</v>
      </c>
      <c r="F29" s="75" t="str">
        <f>VLOOKUP(D29,Riepilogo!$A$2:$F$447,6,FALSE)</f>
        <v>CUS BERGAMO</v>
      </c>
      <c r="G29" s="95">
        <f>SUM(LARGE(H29:X29,{1,2,3,4,5,6}))</f>
        <v>250</v>
      </c>
      <c r="H29" s="81"/>
      <c r="I29" s="21"/>
      <c r="J29" s="21"/>
      <c r="K29" s="21">
        <v>250</v>
      </c>
      <c r="L29" s="21"/>
      <c r="M29" s="21"/>
      <c r="N29" s="21"/>
      <c r="O29" s="21"/>
      <c r="P29" s="21"/>
      <c r="Q29" s="21"/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s="11" customFormat="1" ht="15" customHeight="1" thickBot="1" x14ac:dyDescent="0.3">
      <c r="A30" s="14" t="s">
        <v>325</v>
      </c>
      <c r="B30" s="48" t="str">
        <f>VLOOKUP(D30,Riepilogo!$A$2:$F$447,2,FALSE)</f>
        <v>WOJTOWICZ MONIKA ELZBIETA</v>
      </c>
      <c r="C30" s="50" t="str">
        <f>VLOOKUP(D30,Riepilogo!$A$2:$F$447,3,FALSE)</f>
        <v>02/05/1976</v>
      </c>
      <c r="D30" s="48">
        <v>95390</v>
      </c>
      <c r="E30" s="48" t="str">
        <f>VLOOKUP(D30,Riepilogo!$A$2:$F$447,5,FALSE)</f>
        <v>ITA</v>
      </c>
      <c r="F30" s="75" t="str">
        <f>VLOOKUP(D30,Riepilogo!$A$2:$F$447,6,FALSE)</f>
        <v>SPORT ACADEMY</v>
      </c>
      <c r="G30" s="95">
        <f>SUM(LARGE(H30:X30,{1,2,3,4,5,6}))</f>
        <v>213</v>
      </c>
      <c r="H30" s="81"/>
      <c r="I30" s="21">
        <v>213</v>
      </c>
      <c r="J30" s="21"/>
      <c r="K30" s="21"/>
      <c r="L30" s="21"/>
      <c r="M30" s="21"/>
      <c r="N30" s="21"/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s="11" customFormat="1" ht="15" customHeight="1" thickBot="1" x14ac:dyDescent="0.3">
      <c r="A31" s="14" t="s">
        <v>326</v>
      </c>
      <c r="B31" s="48" t="str">
        <f>VLOOKUP(D31,Riepilogo!$A$2:$F$447,2,FALSE)</f>
        <v>CRIVELLARO LILIANA</v>
      </c>
      <c r="C31" s="50" t="str">
        <f>VLOOKUP(D31,Riepilogo!$A$2:$F$447,3,FALSE)</f>
        <v>18/05/1956</v>
      </c>
      <c r="D31" s="48">
        <v>11250</v>
      </c>
      <c r="E31" s="48" t="str">
        <f>VLOOKUP(D31,Riepilogo!$A$2:$F$447,5,FALSE)</f>
        <v>ITA</v>
      </c>
      <c r="F31" s="75" t="str">
        <f>VLOOKUP(D31,Riepilogo!$A$2:$F$447,6,FALSE)</f>
        <v>VIGNANELLO BC</v>
      </c>
      <c r="G31" s="95">
        <f>SUM(LARGE(H31:X31,{1,2,3,4,5,6}))</f>
        <v>205</v>
      </c>
      <c r="H31" s="81"/>
      <c r="I31" s="21"/>
      <c r="J31" s="21"/>
      <c r="K31" s="21"/>
      <c r="L31" s="21"/>
      <c r="M31" s="21">
        <v>205</v>
      </c>
      <c r="N31" s="21"/>
      <c r="O31" s="21"/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s="11" customFormat="1" ht="15" customHeight="1" thickBot="1" x14ac:dyDescent="0.3">
      <c r="A32" s="14" t="s">
        <v>327</v>
      </c>
      <c r="B32" s="48" t="str">
        <f>VLOOKUP(D32,Riepilogo!$A$2:$F$447,2,FALSE)</f>
        <v>LAZZARINI SANDRA</v>
      </c>
      <c r="C32" s="50" t="str">
        <f>VLOOKUP(D32,Riepilogo!$A$2:$F$447,3,FALSE)</f>
        <v>16/11/1977</v>
      </c>
      <c r="D32" s="48">
        <v>142083</v>
      </c>
      <c r="E32" s="48" t="str">
        <f>VLOOKUP(D32,Riepilogo!$A$2:$F$447,5,FALSE)</f>
        <v>ITA</v>
      </c>
      <c r="F32" s="75" t="str">
        <f>VLOOKUP(D32,Riepilogo!$A$2:$F$447,6,FALSE)</f>
        <v>PADOVA BADMINTON</v>
      </c>
      <c r="G32" s="95">
        <f>SUM(LARGE(H32:X32,{1,2,3,4,5,6}))</f>
        <v>175</v>
      </c>
      <c r="H32" s="81"/>
      <c r="I32" s="21"/>
      <c r="J32" s="21"/>
      <c r="K32" s="21"/>
      <c r="L32" s="21"/>
      <c r="M32" s="21"/>
      <c r="N32" s="21"/>
      <c r="O32" s="21"/>
      <c r="P32" s="21"/>
      <c r="Q32" s="21"/>
      <c r="R32" s="15">
        <v>175</v>
      </c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s="11" customFormat="1" ht="15" customHeight="1" thickBot="1" x14ac:dyDescent="0.3">
      <c r="A33" s="14" t="s">
        <v>328</v>
      </c>
      <c r="B33" s="48" t="str">
        <f>VLOOKUP(D33,Riepilogo!$A$2:$F$447,2,FALSE)</f>
        <v>DONISELLI FRANCESCA</v>
      </c>
      <c r="C33" s="50" t="str">
        <f>VLOOKUP(D33,Riepilogo!$A$2:$F$447,3,FALSE)</f>
        <v>04/04/1957</v>
      </c>
      <c r="D33" s="48">
        <v>11252</v>
      </c>
      <c r="E33" s="48" t="str">
        <f>VLOOKUP(D33,Riepilogo!$A$2:$F$447,5,FALSE)</f>
        <v>ITA</v>
      </c>
      <c r="F33" s="75" t="str">
        <f>VLOOKUP(D33,Riepilogo!$A$2:$F$447,6,FALSE)</f>
        <v>GIOKO</v>
      </c>
      <c r="G33" s="95">
        <f>SUM(LARGE(H33:X33,{1,2,3,4,5,6}))</f>
        <v>157</v>
      </c>
      <c r="H33" s="81"/>
      <c r="I33" s="21"/>
      <c r="J33" s="21"/>
      <c r="K33" s="21"/>
      <c r="L33" s="21"/>
      <c r="M33" s="21">
        <v>157</v>
      </c>
      <c r="N33" s="21"/>
      <c r="O33" s="21"/>
      <c r="P33" s="21"/>
      <c r="Q33" s="21"/>
      <c r="R33" s="15"/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s="11" customFormat="1" ht="15" customHeight="1" thickBot="1" x14ac:dyDescent="0.3">
      <c r="A34" s="14" t="s">
        <v>73</v>
      </c>
      <c r="B34" s="48" t="str">
        <f>VLOOKUP(D34,Riepilogo!$A$2:$F$447,2,FALSE)</f>
        <v>PIRODDA ELISABETTA</v>
      </c>
      <c r="C34" s="50" t="str">
        <f>VLOOKUP(D34,Riepilogo!$A$2:$F$447,3,FALSE)</f>
        <v>15/08/1970</v>
      </c>
      <c r="D34" s="48">
        <v>175953</v>
      </c>
      <c r="E34" s="48" t="str">
        <f>VLOOKUP(D34,Riepilogo!$A$2:$F$447,5,FALSE)</f>
        <v>ITA</v>
      </c>
      <c r="F34" s="75" t="str">
        <f>VLOOKUP(D34,Riepilogo!$A$2:$F$447,6,FALSE)</f>
        <v>LE AQUILE</v>
      </c>
      <c r="G34" s="95">
        <f>SUM(LARGE(H34:X34,{1,2,3,4,5,6}))</f>
        <v>157</v>
      </c>
      <c r="H34" s="81"/>
      <c r="I34" s="21"/>
      <c r="J34" s="21"/>
      <c r="K34" s="21"/>
      <c r="L34" s="21"/>
      <c r="M34" s="21">
        <v>157</v>
      </c>
      <c r="N34" s="21"/>
      <c r="O34" s="21"/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s="11" customFormat="1" ht="15" customHeight="1" thickBot="1" x14ac:dyDescent="0.3">
      <c r="A35" s="14" t="s">
        <v>74</v>
      </c>
      <c r="B35" s="48" t="str">
        <f>VLOOKUP(D35,Riepilogo!$A$2:$F$447,2,FALSE)</f>
        <v>NATALE ANGELA</v>
      </c>
      <c r="C35" s="50" t="str">
        <f>VLOOKUP(D35,Riepilogo!$A$2:$F$447,3,FALSE)</f>
        <v>09/02/1978</v>
      </c>
      <c r="D35" s="48">
        <v>185488</v>
      </c>
      <c r="E35" s="48" t="str">
        <f>VLOOKUP(D35,Riepilogo!$A$2:$F$447,5,FALSE)</f>
        <v>ITA</v>
      </c>
      <c r="F35" s="75" t="str">
        <f>VLOOKUP(D35,Riepilogo!$A$2:$F$447,6,FALSE)</f>
        <v>ENERGICA...MENTE...INSIEME</v>
      </c>
      <c r="G35" s="95">
        <f>SUM(LARGE(H35:X35,{1,2,3,4,5,6}))</f>
        <v>137</v>
      </c>
      <c r="H35" s="81"/>
      <c r="I35" s="21">
        <v>137</v>
      </c>
      <c r="J35" s="21"/>
      <c r="K35" s="21"/>
      <c r="L35" s="21"/>
      <c r="M35" s="21"/>
      <c r="N35" s="21"/>
      <c r="O35" s="21"/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s="11" customFormat="1" ht="15" customHeight="1" thickBot="1" x14ac:dyDescent="0.3">
      <c r="A36" s="76" t="s">
        <v>75</v>
      </c>
      <c r="B36" s="77" t="str">
        <f>VLOOKUP(D36,Riepilogo!$A$2:$F$447,2,FALSE)</f>
        <v>JAIPRANOP SUPHANIDA</v>
      </c>
      <c r="C36" s="78" t="str">
        <f>VLOOKUP(D36,Riepilogo!$A$2:$F$447,3,FALSE)</f>
        <v>22/10/1982</v>
      </c>
      <c r="D36" s="77">
        <v>184076</v>
      </c>
      <c r="E36" s="77" t="str">
        <f>VLOOKUP(D36,Riepilogo!$A$2:$F$447,5,FALSE)</f>
        <v>ITA</v>
      </c>
      <c r="F36" s="79" t="str">
        <f>VLOOKUP(D36,Riepilogo!$A$2:$F$447,6,FALSE)</f>
        <v>BRESCIA SPORT PIU'</v>
      </c>
      <c r="G36" s="95">
        <f>SUM(LARGE(H36:X36,{1,2,3,4,5,6}))</f>
        <v>137</v>
      </c>
      <c r="H36" s="82"/>
      <c r="I36" s="83"/>
      <c r="J36" s="83"/>
      <c r="K36" s="83"/>
      <c r="L36" s="83"/>
      <c r="M36" s="83"/>
      <c r="N36" s="83"/>
      <c r="O36" s="83"/>
      <c r="P36" s="83"/>
      <c r="Q36" s="83"/>
      <c r="R36" s="84">
        <v>137</v>
      </c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</sheetData>
  <sheetProtection algorithmName="SHA-512" hashValue="hSbxNigS2SfCDYeldB5Q+NyqISMu8c9bTx+h+AJY5KNs5UeVprlaORowy8NN37Fxqn/qKcj33BnOx/6riAnrOw==" saltValue="487k6uKnviyLGMb+qsrO9g==" spinCount="100000" sheet="1" objects="1" scenarios="1"/>
  <sortState ref="A11:Y39">
    <sortCondition descending="1" ref="G11:G39"/>
    <sortCondition ref="C11:C39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6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I8 F4:G4 F6:G8 A5 A1 F9:F10 A6:D7 A4:D4 A2:D2 A9:D10 A8:C8 G10 H10:I10 A11:F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37" bestFit="1" customWidth="1"/>
    <col min="2" max="2" width="57.42578125" style="46" bestFit="1" customWidth="1"/>
    <col min="3" max="3" width="10.7109375" style="46" bestFit="1" customWidth="1"/>
    <col min="4" max="4" width="8.42578125" style="46" bestFit="1" customWidth="1"/>
    <col min="5" max="5" width="5" style="46" bestFit="1" customWidth="1"/>
    <col min="6" max="6" width="23.7109375" style="46" bestFit="1" customWidth="1"/>
    <col min="7" max="7" width="6.5703125" style="37" bestFit="1" customWidth="1"/>
    <col min="8" max="9" width="10.7109375" style="47" customWidth="1"/>
    <col min="10" max="10" width="10.7109375" style="57" customWidth="1"/>
    <col min="11" max="11" width="10.7109375" style="59" customWidth="1"/>
    <col min="12" max="12" width="11.85546875" style="57" customWidth="1"/>
    <col min="13" max="14" width="10.7109375" style="57" customWidth="1"/>
    <col min="15" max="15" width="10.7109375" style="37" customWidth="1"/>
    <col min="16" max="16" width="10.7109375" style="66" customWidth="1"/>
    <col min="17" max="17" width="10.7109375" style="71" customWidth="1"/>
    <col min="18" max="18" width="10.7109375" style="85" customWidth="1"/>
    <col min="19" max="19" width="11.28515625" style="94" customWidth="1"/>
    <col min="20" max="20" width="11.28515625" style="113" customWidth="1"/>
    <col min="21" max="21" width="11.28515625" style="114" customWidth="1"/>
    <col min="22" max="22" width="16.5703125" style="93" bestFit="1" customWidth="1"/>
    <col min="23" max="28" width="2" style="37" hidden="1" customWidth="1"/>
    <col min="29" max="32" width="4.42578125" style="37"/>
    <col min="33" max="16384" width="9.140625" style="37"/>
  </cols>
  <sheetData>
    <row r="1" spans="1:28" ht="60" customHeight="1" x14ac:dyDescent="0.25">
      <c r="A1" s="116" t="s">
        <v>283</v>
      </c>
      <c r="B1" s="116"/>
      <c r="C1" s="116"/>
      <c r="D1" s="116"/>
      <c r="E1" s="116"/>
      <c r="F1" s="116"/>
      <c r="G1" s="11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8" ht="6" customHeight="1" thickBot="1" x14ac:dyDescent="0.3">
      <c r="B2" s="37"/>
      <c r="C2" s="37"/>
      <c r="D2" s="37"/>
      <c r="E2" s="64"/>
      <c r="F2" s="37"/>
    </row>
    <row r="3" spans="1:28" s="41" customFormat="1" ht="20.100000000000001" customHeight="1" thickBot="1" x14ac:dyDescent="0.3">
      <c r="A3" s="123" t="s">
        <v>1131</v>
      </c>
      <c r="B3" s="124"/>
      <c r="C3" s="124"/>
      <c r="D3" s="124"/>
      <c r="E3" s="124"/>
      <c r="F3" s="124"/>
      <c r="G3" s="125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19"/>
      <c r="X3" s="19"/>
      <c r="Y3" s="19"/>
      <c r="Z3" s="19"/>
      <c r="AA3" s="19"/>
      <c r="AB3" s="40"/>
    </row>
    <row r="4" spans="1:28" s="42" customFormat="1" ht="6" customHeight="1" thickBot="1" x14ac:dyDescent="0.3">
      <c r="A4" s="19"/>
      <c r="B4" s="19"/>
      <c r="C4" s="19"/>
      <c r="D4" s="19"/>
      <c r="E4" s="19"/>
      <c r="F4" s="19"/>
    </row>
    <row r="5" spans="1:28" ht="15" customHeight="1" thickBot="1" x14ac:dyDescent="0.3">
      <c r="A5" s="120" t="s">
        <v>287</v>
      </c>
      <c r="B5" s="121"/>
      <c r="C5" s="121"/>
      <c r="D5" s="121"/>
      <c r="E5" s="121"/>
      <c r="F5" s="121"/>
      <c r="G5" s="12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9"/>
      <c r="X5" s="29"/>
      <c r="Y5" s="29"/>
      <c r="Z5" s="29"/>
      <c r="AA5" s="29"/>
      <c r="AB5" s="42"/>
    </row>
    <row r="6" spans="1:28" ht="6" customHeight="1" thickBot="1" x14ac:dyDescent="0.3">
      <c r="A6" s="43"/>
      <c r="B6" s="43"/>
      <c r="C6" s="43"/>
      <c r="D6" s="43"/>
      <c r="E6" s="43"/>
      <c r="F6" s="43"/>
      <c r="G6" s="9"/>
      <c r="W6" s="44"/>
      <c r="X6" s="44"/>
      <c r="Y6" s="44"/>
      <c r="Z6" s="44"/>
      <c r="AA6" s="44"/>
      <c r="AB6" s="44"/>
    </row>
    <row r="7" spans="1:28" s="47" customFormat="1" ht="15" customHeight="1" thickBot="1" x14ac:dyDescent="0.3">
      <c r="A7" s="6"/>
      <c r="B7" s="6"/>
      <c r="C7" s="43"/>
      <c r="D7" s="43"/>
      <c r="E7" s="43"/>
      <c r="F7" s="43"/>
      <c r="G7" s="9"/>
      <c r="H7" s="55" t="s">
        <v>509</v>
      </c>
      <c r="I7" s="134" t="s">
        <v>510</v>
      </c>
      <c r="J7" s="135"/>
      <c r="K7" s="60" t="s">
        <v>693</v>
      </c>
      <c r="L7" s="55" t="s">
        <v>506</v>
      </c>
      <c r="M7" s="134" t="s">
        <v>514</v>
      </c>
      <c r="N7" s="136"/>
      <c r="O7" s="135"/>
      <c r="P7" s="55" t="s">
        <v>1084</v>
      </c>
      <c r="Q7" s="52" t="s">
        <v>1085</v>
      </c>
      <c r="R7" s="52" t="s">
        <v>1113</v>
      </c>
      <c r="S7" s="52" t="s">
        <v>507</v>
      </c>
      <c r="T7" s="52" t="s">
        <v>1117</v>
      </c>
      <c r="U7" s="52" t="s">
        <v>1120</v>
      </c>
      <c r="V7" s="52" t="s">
        <v>508</v>
      </c>
      <c r="W7" s="44"/>
      <c r="X7" s="44"/>
      <c r="Y7" s="44"/>
      <c r="Z7" s="44"/>
      <c r="AA7" s="44"/>
      <c r="AB7" s="44"/>
    </row>
    <row r="8" spans="1:28" s="46" customFormat="1" ht="15" customHeight="1" x14ac:dyDescent="0.25">
      <c r="A8" s="126" t="s">
        <v>292</v>
      </c>
      <c r="B8" s="132" t="s">
        <v>288</v>
      </c>
      <c r="C8" s="126" t="s">
        <v>293</v>
      </c>
      <c r="D8" s="126" t="s">
        <v>695</v>
      </c>
      <c r="E8" s="126" t="s">
        <v>697</v>
      </c>
      <c r="F8" s="126" t="s">
        <v>286</v>
      </c>
      <c r="G8" s="137" t="s">
        <v>296</v>
      </c>
      <c r="H8" s="51" t="s">
        <v>415</v>
      </c>
      <c r="I8" s="51" t="s">
        <v>300</v>
      </c>
      <c r="J8" s="51" t="s">
        <v>301</v>
      </c>
      <c r="K8" s="51" t="s">
        <v>694</v>
      </c>
      <c r="L8" s="51" t="s">
        <v>513</v>
      </c>
      <c r="M8" s="51" t="s">
        <v>301</v>
      </c>
      <c r="N8" s="51" t="s">
        <v>517</v>
      </c>
      <c r="O8" s="51" t="s">
        <v>516</v>
      </c>
      <c r="P8" s="51" t="s">
        <v>1083</v>
      </c>
      <c r="Q8" s="51" t="s">
        <v>1086</v>
      </c>
      <c r="R8" s="51" t="s">
        <v>694</v>
      </c>
      <c r="S8" s="51" t="s">
        <v>1116</v>
      </c>
      <c r="T8" s="51" t="s">
        <v>1086</v>
      </c>
      <c r="U8" s="51" t="s">
        <v>1121</v>
      </c>
      <c r="V8" s="51" t="s">
        <v>1128</v>
      </c>
      <c r="W8" s="17"/>
      <c r="X8" s="17"/>
      <c r="Y8" s="17"/>
      <c r="Z8" s="17"/>
      <c r="AA8" s="17"/>
      <c r="AB8" s="32"/>
    </row>
    <row r="9" spans="1:28" s="46" customFormat="1" ht="15" customHeight="1" thickBot="1" x14ac:dyDescent="0.3">
      <c r="A9" s="127"/>
      <c r="B9" s="133"/>
      <c r="C9" s="127"/>
      <c r="D9" s="127"/>
      <c r="E9" s="127"/>
      <c r="F9" s="127"/>
      <c r="G9" s="138"/>
      <c r="H9" s="58">
        <v>43471</v>
      </c>
      <c r="I9" s="58">
        <v>43513</v>
      </c>
      <c r="J9" s="58">
        <v>43513</v>
      </c>
      <c r="K9" s="58">
        <v>43520</v>
      </c>
      <c r="L9" s="58">
        <v>43534</v>
      </c>
      <c r="M9" s="58">
        <v>43541</v>
      </c>
      <c r="N9" s="58">
        <v>43541</v>
      </c>
      <c r="O9" s="58">
        <v>43541</v>
      </c>
      <c r="P9" s="58">
        <v>43569</v>
      </c>
      <c r="Q9" s="58">
        <v>43583</v>
      </c>
      <c r="R9" s="58">
        <v>43611</v>
      </c>
      <c r="S9" s="58">
        <v>43709</v>
      </c>
      <c r="T9" s="58">
        <v>43751</v>
      </c>
      <c r="U9" s="58">
        <v>43786</v>
      </c>
      <c r="V9" s="58">
        <v>43800</v>
      </c>
      <c r="W9" s="17"/>
      <c r="X9" s="17"/>
      <c r="Y9" s="17"/>
      <c r="Z9" s="17"/>
      <c r="AA9" s="17"/>
      <c r="AB9" s="32"/>
    </row>
    <row r="10" spans="1:28" ht="6" customHeight="1" thickBot="1" x14ac:dyDescent="0.3">
      <c r="A10" s="16"/>
      <c r="B10" s="16"/>
      <c r="C10" s="16"/>
      <c r="D10" s="16"/>
      <c r="E10" s="16"/>
      <c r="F10" s="16"/>
      <c r="G10" s="16"/>
      <c r="W10" s="18"/>
      <c r="X10" s="18"/>
      <c r="Y10" s="18"/>
      <c r="Z10" s="18"/>
      <c r="AA10" s="18"/>
      <c r="AB10" s="18"/>
    </row>
    <row r="11" spans="1:28" ht="15" customHeight="1" thickBot="1" x14ac:dyDescent="0.3">
      <c r="A11" s="12" t="s">
        <v>290</v>
      </c>
      <c r="B11" s="72" t="str">
        <f>VLOOKUP(D11,Riepilogo!$A$2:$F$447,2,FALSE)</f>
        <v>DONOVAN JOHN JOSEPH</v>
      </c>
      <c r="C11" s="73" t="str">
        <f>VLOOKUP(D11,Riepilogo!$A$2:$F$447,3,FALSE)</f>
        <v>27/08/1981</v>
      </c>
      <c r="D11" s="72">
        <v>11037</v>
      </c>
      <c r="E11" s="72" t="str">
        <f>VLOOKUP(D11,Riepilogo!$A$2:$F$447,5,FALSE)</f>
        <v>IRL</v>
      </c>
      <c r="F11" s="74" t="str">
        <f>VLOOKUP(D11,Riepilogo!$A$2:$F$447,6,FALSE)</f>
        <v>POL BAGNATICA</v>
      </c>
      <c r="G11" s="96">
        <f>SUM(LARGE(H11:AB11,{1,2,3,4,5,6}))</f>
        <v>1550</v>
      </c>
      <c r="H11" s="80"/>
      <c r="I11" s="22"/>
      <c r="J11" s="22"/>
      <c r="K11" s="22">
        <v>250</v>
      </c>
      <c r="L11" s="22">
        <v>250</v>
      </c>
      <c r="M11" s="22"/>
      <c r="N11" s="22"/>
      <c r="O11" s="22"/>
      <c r="P11" s="22">
        <v>300</v>
      </c>
      <c r="Q11" s="22">
        <v>250</v>
      </c>
      <c r="R11" s="22">
        <v>250</v>
      </c>
      <c r="S11" s="22"/>
      <c r="T11" s="22">
        <v>250</v>
      </c>
      <c r="U11" s="22">
        <v>250</v>
      </c>
      <c r="V11" s="13"/>
      <c r="W11" s="35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</row>
    <row r="12" spans="1:28" ht="15" customHeight="1" thickBot="1" x14ac:dyDescent="0.3">
      <c r="A12" s="14" t="s">
        <v>291</v>
      </c>
      <c r="B12" s="48" t="str">
        <f>VLOOKUP(D12,Riepilogo!$A$2:$F$447,2,FALSE)</f>
        <v>VEDAGIRI JAYAKUMAR</v>
      </c>
      <c r="C12" s="50" t="str">
        <f>VLOOKUP(D12,Riepilogo!$A$2:$F$447,3,FALSE)</f>
        <v>15/03/1979</v>
      </c>
      <c r="D12" s="48">
        <v>16194</v>
      </c>
      <c r="E12" s="48" t="str">
        <f>VLOOKUP(D12,Riepilogo!$A$2:$F$447,5,FALSE)</f>
        <v>IND</v>
      </c>
      <c r="F12" s="75" t="str">
        <f>VLOOKUP(D12,Riepilogo!$A$2:$F$447,6,FALSE)</f>
        <v>POL 2B</v>
      </c>
      <c r="G12" s="96">
        <f>SUM(LARGE(H12:AB12,{1,2,3,4,5,6}))</f>
        <v>1500</v>
      </c>
      <c r="H12" s="81"/>
      <c r="I12" s="21"/>
      <c r="J12" s="21"/>
      <c r="K12" s="21">
        <v>250</v>
      </c>
      <c r="L12" s="21">
        <v>250</v>
      </c>
      <c r="M12" s="21"/>
      <c r="N12" s="21"/>
      <c r="O12" s="21"/>
      <c r="P12" s="21"/>
      <c r="Q12" s="21">
        <v>250</v>
      </c>
      <c r="R12" s="21">
        <v>250</v>
      </c>
      <c r="S12" s="21"/>
      <c r="T12" s="21">
        <v>250</v>
      </c>
      <c r="U12" s="21">
        <v>250</v>
      </c>
      <c r="V12" s="15"/>
      <c r="W12" s="35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</row>
    <row r="13" spans="1:28" ht="15" customHeight="1" thickBot="1" x14ac:dyDescent="0.3">
      <c r="A13" s="14" t="s">
        <v>284</v>
      </c>
      <c r="B13" s="48" t="str">
        <f>VLOOKUP(D13,Riepilogo!$A$2:$F$447,2,FALSE)</f>
        <v>BETTONI FLAVIO</v>
      </c>
      <c r="C13" s="50" t="str">
        <f>VLOOKUP(D13,Riepilogo!$A$2:$F$447,3,FALSE)</f>
        <v>16/03/1963</v>
      </c>
      <c r="D13" s="48">
        <v>11041</v>
      </c>
      <c r="E13" s="48" t="str">
        <f>VLOOKUP(D13,Riepilogo!$A$2:$F$447,5,FALSE)</f>
        <v>ITA</v>
      </c>
      <c r="F13" s="75" t="str">
        <f>VLOOKUP(D13,Riepilogo!$A$2:$F$447,6,FALSE)</f>
        <v>CUS BERGAMO</v>
      </c>
      <c r="G13" s="96">
        <f>SUM(LARGE(H13:AB13,{1,2,3,4,5,6}))</f>
        <v>1400</v>
      </c>
      <c r="H13" s="81">
        <v>250</v>
      </c>
      <c r="I13" s="21"/>
      <c r="J13" s="21"/>
      <c r="K13" s="21">
        <v>213</v>
      </c>
      <c r="L13" s="21"/>
      <c r="M13" s="21"/>
      <c r="N13" s="21"/>
      <c r="O13" s="21"/>
      <c r="P13" s="21">
        <v>300</v>
      </c>
      <c r="Q13" s="21"/>
      <c r="R13" s="21"/>
      <c r="S13" s="21">
        <v>250</v>
      </c>
      <c r="T13" s="21">
        <v>137</v>
      </c>
      <c r="U13" s="21">
        <v>250</v>
      </c>
      <c r="V13" s="15"/>
      <c r="W13" s="35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</row>
    <row r="14" spans="1:28" ht="15" customHeight="1" thickBot="1" x14ac:dyDescent="0.3">
      <c r="A14" s="14" t="s">
        <v>285</v>
      </c>
      <c r="B14" s="48" t="str">
        <f>VLOOKUP(D14,Riepilogo!$A$2:$F$447,2,FALSE)</f>
        <v>BIZZOTTO ALESSANDRO</v>
      </c>
      <c r="C14" s="50" t="str">
        <f>VLOOKUP(D14,Riepilogo!$A$2:$F$447,3,FALSE)</f>
        <v>26/06/1965</v>
      </c>
      <c r="D14" s="48">
        <v>142352</v>
      </c>
      <c r="E14" s="48" t="str">
        <f>VLOOKUP(D14,Riepilogo!$A$2:$F$447,5,FALSE)</f>
        <v>ITA</v>
      </c>
      <c r="F14" s="75" t="str">
        <f>VLOOKUP(D14,Riepilogo!$A$2:$F$447,6,FALSE)</f>
        <v>15 ZERO</v>
      </c>
      <c r="G14" s="96">
        <f>SUM(LARGE(H14:AB14,{1,2,3,4,5,6}))</f>
        <v>1352</v>
      </c>
      <c r="H14" s="81"/>
      <c r="I14" s="21"/>
      <c r="J14" s="21">
        <v>213</v>
      </c>
      <c r="K14" s="21">
        <v>213</v>
      </c>
      <c r="L14" s="21">
        <v>250</v>
      </c>
      <c r="M14" s="21">
        <v>250</v>
      </c>
      <c r="N14" s="21"/>
      <c r="O14" s="21"/>
      <c r="P14" s="21">
        <v>205</v>
      </c>
      <c r="Q14" s="21">
        <v>213</v>
      </c>
      <c r="R14" s="21">
        <v>213</v>
      </c>
      <c r="S14" s="21"/>
      <c r="T14" s="21">
        <v>175</v>
      </c>
      <c r="U14" s="21">
        <v>213</v>
      </c>
      <c r="V14" s="15"/>
      <c r="W14" s="35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</row>
    <row r="15" spans="1:28" ht="15" customHeight="1" thickBot="1" x14ac:dyDescent="0.3">
      <c r="A15" s="14" t="s">
        <v>294</v>
      </c>
      <c r="B15" s="48" t="str">
        <f>VLOOKUP(D15,Riepilogo!$A$2:$F$447,2,FALSE)</f>
        <v>APPUHAMY SOLAN ARACHCHIGE ROHAN AUGUSTUS</v>
      </c>
      <c r="C15" s="50" t="str">
        <f>VLOOKUP(D15,Riepilogo!$A$2:$F$447,3,FALSE)</f>
        <v>12/08/1969</v>
      </c>
      <c r="D15" s="48">
        <v>176476</v>
      </c>
      <c r="E15" s="48" t="str">
        <f>VLOOKUP(D15,Riepilogo!$A$2:$F$447,5,FALSE)</f>
        <v>SRI</v>
      </c>
      <c r="F15" s="75" t="str">
        <f>VLOOKUP(D15,Riepilogo!$A$2:$F$447,6,FALSE)</f>
        <v>15 ZERO</v>
      </c>
      <c r="G15" s="96">
        <f>SUM(LARGE(H15:AB15,{1,2,3,4,5,6}))</f>
        <v>1352</v>
      </c>
      <c r="H15" s="81">
        <v>213</v>
      </c>
      <c r="I15" s="21"/>
      <c r="J15" s="21">
        <v>213</v>
      </c>
      <c r="K15" s="21">
        <v>213</v>
      </c>
      <c r="L15" s="21">
        <v>250</v>
      </c>
      <c r="M15" s="21">
        <v>250</v>
      </c>
      <c r="N15" s="21"/>
      <c r="O15" s="21"/>
      <c r="P15" s="21"/>
      <c r="Q15" s="21">
        <v>213</v>
      </c>
      <c r="R15" s="21">
        <v>213</v>
      </c>
      <c r="S15" s="21"/>
      <c r="T15" s="21"/>
      <c r="U15" s="21">
        <v>213</v>
      </c>
      <c r="V15" s="15"/>
      <c r="W15" s="35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</row>
    <row r="16" spans="1:28" s="114" customFormat="1" ht="15" customHeight="1" thickBot="1" x14ac:dyDescent="0.3">
      <c r="A16" s="14" t="s">
        <v>295</v>
      </c>
      <c r="B16" s="48" t="str">
        <f>VLOOKUP(D16,Riepilogo!$A$2:$F$447,2,FALSE)</f>
        <v>BISIOLI DARIO</v>
      </c>
      <c r="C16" s="50" t="str">
        <f>VLOOKUP(D16,Riepilogo!$A$2:$F$447,3,FALSE)</f>
        <v>15/10/1960</v>
      </c>
      <c r="D16" s="48">
        <v>66476</v>
      </c>
      <c r="E16" s="48" t="str">
        <f>VLOOKUP(D16,Riepilogo!$A$2:$F$447,5,FALSE)</f>
        <v>ITA</v>
      </c>
      <c r="F16" s="75" t="str">
        <f>VLOOKUP(D16,Riepilogo!$A$2:$F$447,6,FALSE)</f>
        <v>GSA CHIARI</v>
      </c>
      <c r="G16" s="96">
        <f>SUM(LARGE(H16:AB16,{1,2,3,4,5,6}))</f>
        <v>1316</v>
      </c>
      <c r="H16" s="81">
        <v>137</v>
      </c>
      <c r="I16" s="21"/>
      <c r="J16" s="21"/>
      <c r="K16" s="21">
        <v>175</v>
      </c>
      <c r="L16" s="21">
        <v>250</v>
      </c>
      <c r="M16" s="21"/>
      <c r="N16" s="21"/>
      <c r="O16" s="21"/>
      <c r="P16" s="21">
        <v>253</v>
      </c>
      <c r="Q16" s="21">
        <v>175</v>
      </c>
      <c r="R16" s="21"/>
      <c r="S16" s="21">
        <v>213</v>
      </c>
      <c r="T16" s="21"/>
      <c r="U16" s="21">
        <v>250</v>
      </c>
      <c r="V16" s="15"/>
      <c r="W16" s="35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</row>
    <row r="17" spans="1:28" s="114" customFormat="1" ht="15" customHeight="1" thickBot="1" x14ac:dyDescent="0.3">
      <c r="A17" s="14" t="s">
        <v>299</v>
      </c>
      <c r="B17" s="48" t="str">
        <f>VLOOKUP(D17,Riepilogo!$A$2:$F$447,2,FALSE)</f>
        <v>PASSADOR RUGGERO DENIS</v>
      </c>
      <c r="C17" s="50" t="str">
        <f>VLOOKUP(D17,Riepilogo!$A$2:$F$447,3,FALSE)</f>
        <v>23/07/1962</v>
      </c>
      <c r="D17" s="48">
        <v>8987</v>
      </c>
      <c r="E17" s="48" t="str">
        <f>VLOOKUP(D17,Riepilogo!$A$2:$F$447,5,FALSE)</f>
        <v>ITA</v>
      </c>
      <c r="F17" s="75" t="str">
        <f>VLOOKUP(D17,Riepilogo!$A$2:$F$447,6,FALSE)</f>
        <v>GANDHI BADMINTON</v>
      </c>
      <c r="G17" s="96">
        <f>SUM(LARGE(H17:AB17,{1,2,3,4,5,6}))</f>
        <v>1287</v>
      </c>
      <c r="H17" s="81"/>
      <c r="I17" s="21"/>
      <c r="J17" s="21"/>
      <c r="K17" s="21">
        <v>213</v>
      </c>
      <c r="L17" s="21">
        <v>250</v>
      </c>
      <c r="M17" s="21"/>
      <c r="N17" s="21"/>
      <c r="O17" s="21"/>
      <c r="P17" s="21">
        <v>300</v>
      </c>
      <c r="Q17" s="21"/>
      <c r="R17" s="21">
        <v>137</v>
      </c>
      <c r="S17" s="21">
        <v>250</v>
      </c>
      <c r="T17" s="21">
        <v>137</v>
      </c>
      <c r="U17" s="21"/>
      <c r="V17" s="15"/>
      <c r="W17" s="35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</row>
    <row r="18" spans="1:28" ht="15" customHeight="1" thickBot="1" x14ac:dyDescent="0.3">
      <c r="A18" s="14" t="s">
        <v>305</v>
      </c>
      <c r="B18" s="48" t="str">
        <f>VLOOKUP(D18,Riepilogo!$A$2:$F$447,2,FALSE)</f>
        <v>HOFER KONRAD</v>
      </c>
      <c r="C18" s="50" t="str">
        <f>VLOOKUP(D18,Riepilogo!$A$2:$F$447,3,FALSE)</f>
        <v>12/03/1966</v>
      </c>
      <c r="D18" s="48">
        <v>41945</v>
      </c>
      <c r="E18" s="48" t="str">
        <f>VLOOKUP(D18,Riepilogo!$A$2:$F$447,5,FALSE)</f>
        <v>ITA</v>
      </c>
      <c r="F18" s="75" t="str">
        <f>VLOOKUP(D18,Riepilogo!$A$2:$F$447,6,FALSE)</f>
        <v>ASV MARLING</v>
      </c>
      <c r="G18" s="96">
        <f>SUM(LARGE(H18:AB18,{1,2,3,4,5,6}))</f>
        <v>1188</v>
      </c>
      <c r="H18" s="81"/>
      <c r="I18" s="21"/>
      <c r="J18" s="21"/>
      <c r="K18" s="21">
        <v>250</v>
      </c>
      <c r="L18" s="21"/>
      <c r="M18" s="21"/>
      <c r="N18" s="21"/>
      <c r="O18" s="21"/>
      <c r="P18" s="21">
        <v>300</v>
      </c>
      <c r="Q18" s="21"/>
      <c r="R18" s="21">
        <v>250</v>
      </c>
      <c r="S18" s="21"/>
      <c r="T18" s="21">
        <v>213</v>
      </c>
      <c r="U18" s="21">
        <v>175</v>
      </c>
      <c r="V18" s="15"/>
      <c r="W18" s="35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</row>
    <row r="19" spans="1:28" ht="15" customHeight="1" thickBot="1" x14ac:dyDescent="0.3">
      <c r="A19" s="14" t="s">
        <v>306</v>
      </c>
      <c r="B19" s="48" t="str">
        <f>VLOOKUP(D19,Riepilogo!$A$2:$F$447,2,FALSE)</f>
        <v>MILANI EDVIDIO</v>
      </c>
      <c r="C19" s="50" t="str">
        <f>VLOOKUP(D19,Riepilogo!$A$2:$F$447,3,FALSE)</f>
        <v>14/05/1965</v>
      </c>
      <c r="D19" s="48">
        <v>101758</v>
      </c>
      <c r="E19" s="48" t="str">
        <f>VLOOKUP(D19,Riepilogo!$A$2:$F$447,5,FALSE)</f>
        <v>ITA</v>
      </c>
      <c r="F19" s="75" t="str">
        <f>VLOOKUP(D19,Riepilogo!$A$2:$F$447,6,FALSE)</f>
        <v>LARIO BC</v>
      </c>
      <c r="G19" s="96">
        <f>SUM(LARGE(H19:AB19,{1,2,3,4,5,6}))</f>
        <v>1108</v>
      </c>
      <c r="H19" s="81">
        <v>92</v>
      </c>
      <c r="I19" s="21"/>
      <c r="J19" s="21"/>
      <c r="K19" s="21">
        <v>137</v>
      </c>
      <c r="L19" s="21">
        <v>175</v>
      </c>
      <c r="M19" s="21"/>
      <c r="N19" s="21"/>
      <c r="O19" s="21">
        <v>213</v>
      </c>
      <c r="P19" s="21">
        <v>157</v>
      </c>
      <c r="Q19" s="21">
        <v>175</v>
      </c>
      <c r="R19" s="21">
        <v>175</v>
      </c>
      <c r="S19" s="21">
        <v>137</v>
      </c>
      <c r="T19" s="21">
        <v>137</v>
      </c>
      <c r="U19" s="21">
        <v>213</v>
      </c>
      <c r="V19" s="15"/>
      <c r="W19" s="35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</row>
    <row r="20" spans="1:28" s="66" customFormat="1" ht="15" customHeight="1" thickBot="1" x14ac:dyDescent="0.3">
      <c r="A20" s="14" t="s">
        <v>307</v>
      </c>
      <c r="B20" s="48" t="str">
        <f>VLOOKUP(D20,Riepilogo!$A$2:$F$447,2,FALSE)</f>
        <v>FREI JOACHIM</v>
      </c>
      <c r="C20" s="50" t="str">
        <f>VLOOKUP(D20,Riepilogo!$A$2:$F$447,3,FALSE)</f>
        <v>01/05/1971</v>
      </c>
      <c r="D20" s="48">
        <v>30728</v>
      </c>
      <c r="E20" s="48" t="str">
        <f>VLOOKUP(D20,Riepilogo!$A$2:$F$447,5,FALSE)</f>
        <v>ITA</v>
      </c>
      <c r="F20" s="75" t="str">
        <f>VLOOKUP(D20,Riepilogo!$A$2:$F$447,6,FALSE)</f>
        <v>SC MERAN</v>
      </c>
      <c r="G20" s="96">
        <f>SUM(LARGE(H20:AB20,{1,2,3,4,5,6}))</f>
        <v>1090</v>
      </c>
      <c r="H20" s="81">
        <v>175</v>
      </c>
      <c r="I20" s="21"/>
      <c r="J20" s="21"/>
      <c r="K20" s="21">
        <v>137</v>
      </c>
      <c r="L20" s="21"/>
      <c r="M20" s="21"/>
      <c r="N20" s="21"/>
      <c r="O20" s="21"/>
      <c r="P20" s="21">
        <v>253</v>
      </c>
      <c r="Q20" s="21"/>
      <c r="R20" s="21">
        <v>137</v>
      </c>
      <c r="S20" s="21"/>
      <c r="T20" s="21">
        <v>213</v>
      </c>
      <c r="U20" s="21">
        <v>175</v>
      </c>
      <c r="V20" s="15"/>
      <c r="W20" s="35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</row>
    <row r="21" spans="1:28" s="66" customFormat="1" ht="15" customHeight="1" thickBot="1" x14ac:dyDescent="0.3">
      <c r="A21" s="14" t="s">
        <v>308</v>
      </c>
      <c r="B21" s="48" t="str">
        <f>VLOOKUP(D21,Riepilogo!$A$2:$F$447,2,FALSE)</f>
        <v>POLETTI PAOLO</v>
      </c>
      <c r="C21" s="50" t="str">
        <f>VLOOKUP(D21,Riepilogo!$A$2:$F$447,3,FALSE)</f>
        <v>29/09/1964</v>
      </c>
      <c r="D21" s="48">
        <v>22328</v>
      </c>
      <c r="E21" s="48" t="str">
        <f>VLOOKUP(D21,Riepilogo!$A$2:$F$447,5,FALSE)</f>
        <v>ITA</v>
      </c>
      <c r="F21" s="75" t="str">
        <f>VLOOKUP(D21,Riepilogo!$A$2:$F$447,6,FALSE)</f>
        <v>LARIO BC</v>
      </c>
      <c r="G21" s="96">
        <f>SUM(LARGE(H21:AB21,{1,2,3,4,5,6}))</f>
        <v>1088</v>
      </c>
      <c r="H21" s="81">
        <v>92</v>
      </c>
      <c r="I21" s="21"/>
      <c r="J21" s="21"/>
      <c r="K21" s="21">
        <v>137</v>
      </c>
      <c r="L21" s="21">
        <v>175</v>
      </c>
      <c r="M21" s="21"/>
      <c r="N21" s="21"/>
      <c r="O21" s="21">
        <v>213</v>
      </c>
      <c r="P21" s="21"/>
      <c r="Q21" s="21">
        <v>175</v>
      </c>
      <c r="R21" s="21">
        <v>137</v>
      </c>
      <c r="S21" s="21">
        <v>137</v>
      </c>
      <c r="T21" s="21">
        <v>175</v>
      </c>
      <c r="U21" s="21">
        <v>213</v>
      </c>
      <c r="V21" s="15"/>
      <c r="W21" s="35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</row>
    <row r="22" spans="1:28" s="66" customFormat="1" ht="15" customHeight="1" thickBot="1" x14ac:dyDescent="0.3">
      <c r="A22" s="14" t="s">
        <v>309</v>
      </c>
      <c r="B22" s="48" t="str">
        <f>VLOOKUP(D22,Riepilogo!$A$2:$F$447,2,FALSE)</f>
        <v>VOLPI FERDINANDO</v>
      </c>
      <c r="C22" s="50" t="str">
        <f>VLOOKUP(D22,Riepilogo!$A$2:$F$447,3,FALSE)</f>
        <v>04/07/1960</v>
      </c>
      <c r="D22" s="48">
        <v>38572</v>
      </c>
      <c r="E22" s="48" t="str">
        <f>VLOOKUP(D22,Riepilogo!$A$2:$F$447,5,FALSE)</f>
        <v>ITA</v>
      </c>
      <c r="F22" s="75" t="str">
        <f>VLOOKUP(D22,Riepilogo!$A$2:$F$447,6,FALSE)</f>
        <v>BRESCIA SPORT PIU'</v>
      </c>
      <c r="G22" s="96">
        <f>SUM(LARGE(H22:AB22,{1,2,3,4,5,6}))</f>
        <v>1087</v>
      </c>
      <c r="H22" s="81">
        <v>92</v>
      </c>
      <c r="I22" s="21">
        <v>250</v>
      </c>
      <c r="J22" s="21"/>
      <c r="K22" s="21">
        <v>137</v>
      </c>
      <c r="L22" s="21">
        <v>213</v>
      </c>
      <c r="M22" s="21"/>
      <c r="N22" s="21"/>
      <c r="O22" s="21"/>
      <c r="P22" s="21"/>
      <c r="Q22" s="21">
        <v>137</v>
      </c>
      <c r="R22" s="21">
        <v>175</v>
      </c>
      <c r="S22" s="21">
        <v>175</v>
      </c>
      <c r="T22" s="21"/>
      <c r="U22" s="21"/>
      <c r="V22" s="15"/>
      <c r="W22" s="35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</row>
    <row r="23" spans="1:28" s="66" customFormat="1" ht="15" customHeight="1" thickBot="1" x14ac:dyDescent="0.3">
      <c r="A23" s="14" t="s">
        <v>310</v>
      </c>
      <c r="B23" s="48" t="str">
        <f>VLOOKUP(D23,Riepilogo!$A$2:$F$447,2,FALSE)</f>
        <v>MERIGO MASSIMO</v>
      </c>
      <c r="C23" s="50" t="str">
        <f>VLOOKUP(D23,Riepilogo!$A$2:$F$447,3,FALSE)</f>
        <v>06/10/1956</v>
      </c>
      <c r="D23" s="48">
        <v>9786</v>
      </c>
      <c r="E23" s="48" t="str">
        <f>VLOOKUP(D23,Riepilogo!$A$2:$F$447,5,FALSE)</f>
        <v>ITA</v>
      </c>
      <c r="F23" s="75" t="str">
        <f>VLOOKUP(D23,Riepilogo!$A$2:$F$447,6,FALSE)</f>
        <v>GSA CHIARI</v>
      </c>
      <c r="G23" s="96">
        <f>SUM(LARGE(H23:AB23,{1,2,3,4,5,6}))</f>
        <v>1029</v>
      </c>
      <c r="H23" s="81"/>
      <c r="I23" s="21"/>
      <c r="J23" s="21"/>
      <c r="K23" s="21">
        <v>175</v>
      </c>
      <c r="L23" s="21"/>
      <c r="M23" s="21"/>
      <c r="N23" s="21"/>
      <c r="O23" s="21"/>
      <c r="P23" s="21">
        <v>253</v>
      </c>
      <c r="Q23" s="21">
        <v>175</v>
      </c>
      <c r="R23" s="21">
        <v>213</v>
      </c>
      <c r="S23" s="21">
        <v>213</v>
      </c>
      <c r="T23" s="21"/>
      <c r="U23" s="21"/>
      <c r="V23" s="15"/>
      <c r="W23" s="35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</row>
    <row r="24" spans="1:28" s="94" customFormat="1" ht="15" customHeight="1" thickBot="1" x14ac:dyDescent="0.3">
      <c r="A24" s="14" t="s">
        <v>311</v>
      </c>
      <c r="B24" s="48" t="str">
        <f>VLOOKUP(D24,Riepilogo!$A$2:$F$447,2,FALSE)</f>
        <v>PARDATSCHER WILLRAM</v>
      </c>
      <c r="C24" s="50" t="str">
        <f>VLOOKUP(D24,Riepilogo!$A$2:$F$447,3,FALSE)</f>
        <v>24/12/1958</v>
      </c>
      <c r="D24" s="48">
        <v>10103</v>
      </c>
      <c r="E24" s="48" t="str">
        <f>VLOOKUP(D24,Riepilogo!$A$2:$F$447,5,FALSE)</f>
        <v>ITA</v>
      </c>
      <c r="F24" s="75" t="str">
        <f>VLOOKUP(D24,Riepilogo!$A$2:$F$447,6,FALSE)</f>
        <v>SC MERAN</v>
      </c>
      <c r="G24" s="96">
        <f>SUM(LARGE(H24:AB24,{1,2,3,4,5,6}))</f>
        <v>918</v>
      </c>
      <c r="H24" s="81">
        <v>213</v>
      </c>
      <c r="I24" s="21"/>
      <c r="J24" s="21"/>
      <c r="K24" s="21">
        <v>250</v>
      </c>
      <c r="L24" s="21"/>
      <c r="M24" s="21"/>
      <c r="N24" s="21"/>
      <c r="O24" s="21"/>
      <c r="P24" s="21">
        <v>205</v>
      </c>
      <c r="Q24" s="21"/>
      <c r="R24" s="21">
        <v>250</v>
      </c>
      <c r="S24" s="21"/>
      <c r="T24" s="21"/>
      <c r="U24" s="21"/>
      <c r="V24" s="15"/>
      <c r="W24" s="35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</row>
    <row r="25" spans="1:28" s="66" customFormat="1" ht="15" customHeight="1" thickBot="1" x14ac:dyDescent="0.3">
      <c r="A25" s="14" t="s">
        <v>312</v>
      </c>
      <c r="B25" s="48" t="str">
        <f>VLOOKUP(D25,Riepilogo!$A$2:$F$447,2,FALSE)</f>
        <v>STAN TEODOR</v>
      </c>
      <c r="C25" s="50" t="str">
        <f>VLOOKUP(D25,Riepilogo!$A$2:$F$447,3,FALSE)</f>
        <v>28/09/1968</v>
      </c>
      <c r="D25" s="48">
        <v>66496</v>
      </c>
      <c r="E25" s="48" t="str">
        <f>VLOOKUP(D25,Riepilogo!$A$2:$F$447,5,FALSE)</f>
        <v>ITA</v>
      </c>
      <c r="F25" s="75" t="str">
        <f>VLOOKUP(D25,Riepilogo!$A$2:$F$447,6,FALSE)</f>
        <v>BOCCARDO NOVI</v>
      </c>
      <c r="G25" s="96">
        <f>SUM(LARGE(H25:AB25,{1,2,3,4,5,6}))</f>
        <v>843</v>
      </c>
      <c r="H25" s="81"/>
      <c r="I25" s="21"/>
      <c r="J25" s="21">
        <v>250</v>
      </c>
      <c r="K25" s="21"/>
      <c r="L25" s="21"/>
      <c r="M25" s="21">
        <v>213</v>
      </c>
      <c r="N25" s="21"/>
      <c r="O25" s="21"/>
      <c r="P25" s="21">
        <v>205</v>
      </c>
      <c r="Q25" s="21"/>
      <c r="R25" s="21">
        <v>175</v>
      </c>
      <c r="S25" s="21"/>
      <c r="T25" s="21"/>
      <c r="U25" s="21"/>
      <c r="V25" s="15"/>
      <c r="W25" s="35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</row>
    <row r="26" spans="1:28" s="66" customFormat="1" ht="15" customHeight="1" thickBot="1" x14ac:dyDescent="0.3">
      <c r="A26" s="14" t="s">
        <v>321</v>
      </c>
      <c r="B26" s="48" t="str">
        <f>VLOOKUP(D26,Riepilogo!$A$2:$F$447,2,FALSE)</f>
        <v>FASANOTTO PIERO</v>
      </c>
      <c r="C26" s="50" t="str">
        <f>VLOOKUP(D26,Riepilogo!$A$2:$F$447,3,FALSE)</f>
        <v>25/09/1963</v>
      </c>
      <c r="D26" s="48">
        <v>38568</v>
      </c>
      <c r="E26" s="48" t="str">
        <f>VLOOKUP(D26,Riepilogo!$A$2:$F$447,5,FALSE)</f>
        <v>ITA</v>
      </c>
      <c r="F26" s="75" t="str">
        <f>VLOOKUP(D26,Riepilogo!$A$2:$F$447,6,FALSE)</f>
        <v>BRESCIA SPORT PIU'</v>
      </c>
      <c r="G26" s="96">
        <f>SUM(LARGE(H26:AB26,{1,2,3,4,5,6}))</f>
        <v>792</v>
      </c>
      <c r="H26" s="81">
        <v>92</v>
      </c>
      <c r="I26" s="21"/>
      <c r="J26" s="21"/>
      <c r="K26" s="21">
        <v>137</v>
      </c>
      <c r="L26" s="21">
        <v>213</v>
      </c>
      <c r="M26" s="21"/>
      <c r="N26" s="21"/>
      <c r="O26" s="21"/>
      <c r="P26" s="21"/>
      <c r="Q26" s="21"/>
      <c r="R26" s="21">
        <v>175</v>
      </c>
      <c r="S26" s="21"/>
      <c r="T26" s="21"/>
      <c r="U26" s="21">
        <v>175</v>
      </c>
      <c r="V26" s="15"/>
      <c r="W26" s="35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</row>
    <row r="27" spans="1:28" s="66" customFormat="1" ht="15" customHeight="1" thickBot="1" x14ac:dyDescent="0.3">
      <c r="A27" s="14" t="s">
        <v>322</v>
      </c>
      <c r="B27" s="48" t="str">
        <f>VLOOKUP(D27,Riepilogo!$A$2:$F$447,2,FALSE)</f>
        <v>GRASSI DAVIDE</v>
      </c>
      <c r="C27" s="50" t="str">
        <f>VLOOKUP(D27,Riepilogo!$A$2:$F$447,3,FALSE)</f>
        <v>16/02/1964</v>
      </c>
      <c r="D27" s="48">
        <v>10240</v>
      </c>
      <c r="E27" s="48" t="str">
        <f>VLOOKUP(D27,Riepilogo!$A$2:$F$447,5,FALSE)</f>
        <v>ITA</v>
      </c>
      <c r="F27" s="75" t="str">
        <f>VLOOKUP(D27,Riepilogo!$A$2:$F$447,6,FALSE)</f>
        <v>15 ZERO</v>
      </c>
      <c r="G27" s="96">
        <f>SUM(LARGE(H27:AB27,{1,2,3,4,5,6}))</f>
        <v>754</v>
      </c>
      <c r="H27" s="81">
        <v>175</v>
      </c>
      <c r="I27" s="21"/>
      <c r="J27" s="21"/>
      <c r="K27" s="21">
        <v>92</v>
      </c>
      <c r="L27" s="21">
        <v>213</v>
      </c>
      <c r="M27" s="21"/>
      <c r="N27" s="21"/>
      <c r="O27" s="21"/>
      <c r="P27" s="21"/>
      <c r="Q27" s="21">
        <v>137</v>
      </c>
      <c r="R27" s="21"/>
      <c r="S27" s="21"/>
      <c r="T27" s="21">
        <v>137</v>
      </c>
      <c r="U27" s="21"/>
      <c r="V27" s="15"/>
      <c r="W27" s="35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</row>
    <row r="28" spans="1:28" s="66" customFormat="1" ht="15" customHeight="1" thickBot="1" x14ac:dyDescent="0.3">
      <c r="A28" s="14" t="s">
        <v>323</v>
      </c>
      <c r="B28" s="48" t="str">
        <f>VLOOKUP(D28,Riepilogo!$A$2:$F$447,2,FALSE)</f>
        <v>ANDERGASSEN GUENTHER</v>
      </c>
      <c r="C28" s="50" t="str">
        <f>VLOOKUP(D28,Riepilogo!$A$2:$F$447,3,FALSE)</f>
        <v>09/10/1967</v>
      </c>
      <c r="D28" s="48">
        <v>43363</v>
      </c>
      <c r="E28" s="48" t="str">
        <f>VLOOKUP(D28,Riepilogo!$A$2:$F$447,5,FALSE)</f>
        <v>ITA</v>
      </c>
      <c r="F28" s="75" t="str">
        <f>VLOOKUP(D28,Riepilogo!$A$2:$F$447,6,FALSE)</f>
        <v>SBS</v>
      </c>
      <c r="G28" s="96">
        <f>SUM(LARGE(H28:AB28,{1,2,3,4,5,6}))</f>
        <v>740</v>
      </c>
      <c r="H28" s="81"/>
      <c r="I28" s="21"/>
      <c r="J28" s="21"/>
      <c r="K28" s="21">
        <v>175</v>
      </c>
      <c r="L28" s="21"/>
      <c r="M28" s="21"/>
      <c r="N28" s="21"/>
      <c r="O28" s="21"/>
      <c r="P28" s="21">
        <v>253</v>
      </c>
      <c r="Q28" s="21"/>
      <c r="R28" s="21">
        <v>137</v>
      </c>
      <c r="S28" s="21">
        <v>175</v>
      </c>
      <c r="T28" s="21"/>
      <c r="U28" s="21"/>
      <c r="V28" s="15"/>
      <c r="W28" s="35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</row>
    <row r="29" spans="1:28" s="66" customFormat="1" ht="15" customHeight="1" thickBot="1" x14ac:dyDescent="0.3">
      <c r="A29" s="14" t="s">
        <v>324</v>
      </c>
      <c r="B29" s="48" t="str">
        <f>VLOOKUP(D29,Riepilogo!$A$2:$F$447,2,FALSE)</f>
        <v>ALBARELLI FABRIZIO</v>
      </c>
      <c r="C29" s="50" t="str">
        <f>VLOOKUP(D29,Riepilogo!$A$2:$F$447,3,FALSE)</f>
        <v>28/10/1969</v>
      </c>
      <c r="D29" s="48">
        <v>17263</v>
      </c>
      <c r="E29" s="48" t="str">
        <f>VLOOKUP(D29,Riepilogo!$A$2:$F$447,5,FALSE)</f>
        <v>ITA</v>
      </c>
      <c r="F29" s="75" t="str">
        <f>VLOOKUP(D29,Riepilogo!$A$2:$F$447,6,FALSE)</f>
        <v>LARIO BC</v>
      </c>
      <c r="G29" s="96">
        <f>SUM(LARGE(H29:AB29,{1,2,3,4,5,6}))</f>
        <v>739</v>
      </c>
      <c r="H29" s="81">
        <v>92</v>
      </c>
      <c r="I29" s="21"/>
      <c r="J29" s="21"/>
      <c r="K29" s="21">
        <v>92</v>
      </c>
      <c r="L29" s="21">
        <v>213</v>
      </c>
      <c r="M29" s="21"/>
      <c r="N29" s="21"/>
      <c r="O29" s="21"/>
      <c r="P29" s="21">
        <v>205</v>
      </c>
      <c r="Q29" s="21"/>
      <c r="R29" s="21">
        <v>137</v>
      </c>
      <c r="S29" s="21"/>
      <c r="T29" s="21"/>
      <c r="U29" s="21"/>
      <c r="V29" s="15"/>
      <c r="W29" s="35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</row>
    <row r="30" spans="1:28" s="66" customFormat="1" ht="15" customHeight="1" thickBot="1" x14ac:dyDescent="0.3">
      <c r="A30" s="14" t="s">
        <v>325</v>
      </c>
      <c r="B30" s="48" t="str">
        <f>VLOOKUP(D30,Riepilogo!$A$2:$F$447,2,FALSE)</f>
        <v>FILIPPELLI MAURO</v>
      </c>
      <c r="C30" s="50" t="str">
        <f>VLOOKUP(D30,Riepilogo!$A$2:$F$447,3,FALSE)</f>
        <v>22/02/1968</v>
      </c>
      <c r="D30" s="48">
        <v>20121</v>
      </c>
      <c r="E30" s="48" t="str">
        <f>VLOOKUP(D30,Riepilogo!$A$2:$F$447,5,FALSE)</f>
        <v>ITA</v>
      </c>
      <c r="F30" s="75" t="str">
        <f>VLOOKUP(D30,Riepilogo!$A$2:$F$447,6,FALSE)</f>
        <v>BC FILIPPELLI</v>
      </c>
      <c r="G30" s="96">
        <f>SUM(LARGE(H30:AB30,{1,2,3,4,5,6}))</f>
        <v>713</v>
      </c>
      <c r="H30" s="81"/>
      <c r="I30" s="21">
        <v>250</v>
      </c>
      <c r="J30" s="21"/>
      <c r="K30" s="21"/>
      <c r="L30" s="21"/>
      <c r="M30" s="21"/>
      <c r="N30" s="21">
        <v>213</v>
      </c>
      <c r="O30" s="21"/>
      <c r="P30" s="21"/>
      <c r="Q30" s="21"/>
      <c r="R30" s="21"/>
      <c r="S30" s="21"/>
      <c r="T30" s="21"/>
      <c r="U30" s="21"/>
      <c r="V30" s="15">
        <v>250</v>
      </c>
      <c r="W30" s="35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</row>
    <row r="31" spans="1:28" s="94" customFormat="1" ht="15" customHeight="1" thickBot="1" x14ac:dyDescent="0.3">
      <c r="A31" s="14" t="s">
        <v>326</v>
      </c>
      <c r="B31" s="48" t="str">
        <f>VLOOKUP(D31,Riepilogo!$A$2:$F$447,2,FALSE)</f>
        <v>BALLABIO FABIO</v>
      </c>
      <c r="C31" s="50" t="str">
        <f>VLOOKUP(D31,Riepilogo!$A$2:$F$447,3,FALSE)</f>
        <v>25/07/1969</v>
      </c>
      <c r="D31" s="48">
        <v>8994</v>
      </c>
      <c r="E31" s="48" t="str">
        <f>VLOOKUP(D31,Riepilogo!$A$2:$F$447,5,FALSE)</f>
        <v>ITA</v>
      </c>
      <c r="F31" s="75" t="str">
        <f>VLOOKUP(D31,Riepilogo!$A$2:$F$447,6,FALSE)</f>
        <v>POL DI NOVA</v>
      </c>
      <c r="G31" s="96">
        <f>SUM(LARGE(H31:AB31,{1,2,3,4,5,6}))</f>
        <v>700</v>
      </c>
      <c r="H31" s="81"/>
      <c r="I31" s="21"/>
      <c r="J31" s="21"/>
      <c r="K31" s="21">
        <v>175</v>
      </c>
      <c r="L31" s="21">
        <v>175</v>
      </c>
      <c r="M31" s="21"/>
      <c r="N31" s="21"/>
      <c r="O31" s="21"/>
      <c r="P31" s="21"/>
      <c r="Q31" s="21"/>
      <c r="R31" s="21">
        <v>175</v>
      </c>
      <c r="S31" s="21"/>
      <c r="T31" s="21">
        <v>175</v>
      </c>
      <c r="U31" s="21"/>
      <c r="V31" s="15"/>
      <c r="W31" s="35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</row>
    <row r="32" spans="1:28" ht="15" customHeight="1" thickBot="1" x14ac:dyDescent="0.3">
      <c r="A32" s="14" t="s">
        <v>327</v>
      </c>
      <c r="B32" s="48" t="str">
        <f>VLOOKUP(D32,Riepilogo!$A$2:$F$447,2,FALSE)</f>
        <v>SCARABELLO ROBERTO</v>
      </c>
      <c r="C32" s="50" t="str">
        <f>VLOOKUP(D32,Riepilogo!$A$2:$F$447,3,FALSE)</f>
        <v>27/06/1957</v>
      </c>
      <c r="D32" s="48">
        <v>9002</v>
      </c>
      <c r="E32" s="48" t="str">
        <f>VLOOKUP(D32,Riepilogo!$A$2:$F$447,5,FALSE)</f>
        <v>ITA</v>
      </c>
      <c r="F32" s="75" t="str">
        <f>VLOOKUP(D32,Riepilogo!$A$2:$F$447,6,FALSE)</f>
        <v>BOCCARDO NOVI</v>
      </c>
      <c r="G32" s="96">
        <f>SUM(LARGE(H32:AB32,{1,2,3,4,5,6}))</f>
        <v>668</v>
      </c>
      <c r="H32" s="81"/>
      <c r="I32" s="21"/>
      <c r="J32" s="21">
        <v>250</v>
      </c>
      <c r="K32" s="21"/>
      <c r="L32" s="21"/>
      <c r="M32" s="21">
        <v>213</v>
      </c>
      <c r="N32" s="21"/>
      <c r="O32" s="21"/>
      <c r="P32" s="21">
        <v>205</v>
      </c>
      <c r="Q32" s="21"/>
      <c r="R32" s="21"/>
      <c r="S32" s="21"/>
      <c r="T32" s="21"/>
      <c r="U32" s="21"/>
      <c r="V32" s="15"/>
      <c r="W32" s="35">
        <v>0</v>
      </c>
      <c r="X32" s="34">
        <v>0</v>
      </c>
      <c r="Y32" s="33">
        <v>0</v>
      </c>
      <c r="Z32" s="34">
        <v>0</v>
      </c>
      <c r="AA32" s="33">
        <v>0</v>
      </c>
      <c r="AB32" s="34">
        <v>0</v>
      </c>
    </row>
    <row r="33" spans="1:28" ht="15" customHeight="1" thickBot="1" x14ac:dyDescent="0.3">
      <c r="A33" s="14" t="s">
        <v>328</v>
      </c>
      <c r="B33" s="48" t="str">
        <f>VLOOKUP(D33,Riepilogo!$A$2:$F$447,2,FALSE)</f>
        <v>DE PASQUALE ANTONIO</v>
      </c>
      <c r="C33" s="50" t="str">
        <f>VLOOKUP(D33,Riepilogo!$A$2:$F$447,3,FALSE)</f>
        <v>09/10/1961</v>
      </c>
      <c r="D33" s="48">
        <v>11078</v>
      </c>
      <c r="E33" s="48" t="str">
        <f>VLOOKUP(D33,Riepilogo!$A$2:$F$447,5,FALSE)</f>
        <v>ITA</v>
      </c>
      <c r="F33" s="75" t="str">
        <f>VLOOKUP(D33,Riepilogo!$A$2:$F$447,6,FALSE)</f>
        <v>ALBA SHUTTLE</v>
      </c>
      <c r="G33" s="96">
        <f>SUM(LARGE(H33:AB33,{1,2,3,4,5,6}))</f>
        <v>640</v>
      </c>
      <c r="H33" s="81"/>
      <c r="I33" s="21"/>
      <c r="J33" s="21">
        <v>137</v>
      </c>
      <c r="K33" s="21">
        <v>137</v>
      </c>
      <c r="L33" s="21"/>
      <c r="M33" s="21">
        <v>137</v>
      </c>
      <c r="N33" s="21"/>
      <c r="O33" s="21"/>
      <c r="P33" s="21"/>
      <c r="Q33" s="21">
        <v>137</v>
      </c>
      <c r="R33" s="21">
        <v>92</v>
      </c>
      <c r="S33" s="21"/>
      <c r="T33" s="21"/>
      <c r="U33" s="21"/>
      <c r="V33" s="15"/>
      <c r="W33" s="35">
        <v>0</v>
      </c>
      <c r="X33" s="34">
        <v>0</v>
      </c>
      <c r="Y33" s="33">
        <v>0</v>
      </c>
      <c r="Z33" s="34">
        <v>0</v>
      </c>
      <c r="AA33" s="33">
        <v>0</v>
      </c>
      <c r="AB33" s="34">
        <v>0</v>
      </c>
    </row>
    <row r="34" spans="1:28" s="85" customFormat="1" ht="15" customHeight="1" thickBot="1" x14ac:dyDescent="0.3">
      <c r="A34" s="14" t="s">
        <v>73</v>
      </c>
      <c r="B34" s="48" t="str">
        <f>VLOOKUP(D34,Riepilogo!$A$2:$F$447,2,FALSE)</f>
        <v>AGAZZI ROBERTO</v>
      </c>
      <c r="C34" s="50" t="str">
        <f>VLOOKUP(D34,Riepilogo!$A$2:$F$447,3,FALSE)</f>
        <v>26/05/1966</v>
      </c>
      <c r="D34" s="48">
        <v>21909</v>
      </c>
      <c r="E34" s="48" t="str">
        <f>VLOOKUP(D34,Riepilogo!$A$2:$F$447,5,FALSE)</f>
        <v>ITA</v>
      </c>
      <c r="F34" s="75" t="str">
        <f>VLOOKUP(D34,Riepilogo!$A$2:$F$447,6,FALSE)</f>
        <v>LARIO BC</v>
      </c>
      <c r="G34" s="96">
        <f>SUM(LARGE(H34:AB34,{1,2,3,4,5,6}))</f>
        <v>602</v>
      </c>
      <c r="H34" s="81">
        <v>92</v>
      </c>
      <c r="I34" s="21"/>
      <c r="J34" s="21"/>
      <c r="K34" s="21">
        <v>92</v>
      </c>
      <c r="L34" s="21">
        <v>213</v>
      </c>
      <c r="M34" s="21"/>
      <c r="N34" s="21"/>
      <c r="O34" s="21"/>
      <c r="P34" s="21">
        <v>205</v>
      </c>
      <c r="Q34" s="21"/>
      <c r="R34" s="21"/>
      <c r="S34" s="21"/>
      <c r="T34" s="21"/>
      <c r="U34" s="21"/>
      <c r="V34" s="15"/>
      <c r="W34" s="35">
        <v>0</v>
      </c>
      <c r="X34" s="34">
        <v>0</v>
      </c>
      <c r="Y34" s="33">
        <v>0</v>
      </c>
      <c r="Z34" s="34">
        <v>0</v>
      </c>
      <c r="AA34" s="33">
        <v>0</v>
      </c>
      <c r="AB34" s="34">
        <v>0</v>
      </c>
    </row>
    <row r="35" spans="1:28" ht="15" customHeight="1" thickBot="1" x14ac:dyDescent="0.3">
      <c r="A35" s="14" t="s">
        <v>74</v>
      </c>
      <c r="B35" s="48" t="str">
        <f>VLOOKUP(D35,Riepilogo!$A$2:$F$447,2,FALSE)</f>
        <v>CELESTE WALTER</v>
      </c>
      <c r="C35" s="50" t="str">
        <f>VLOOKUP(D35,Riepilogo!$A$2:$F$447,3,FALSE)</f>
        <v>15/06/1958</v>
      </c>
      <c r="D35" s="48">
        <v>73811</v>
      </c>
      <c r="E35" s="48" t="str">
        <f>VLOOKUP(D35,Riepilogo!$A$2:$F$447,5,FALSE)</f>
        <v>ITA</v>
      </c>
      <c r="F35" s="75" t="str">
        <f>VLOOKUP(D35,Riepilogo!$A$2:$F$447,6,FALSE)</f>
        <v>BC CELESTE</v>
      </c>
      <c r="G35" s="96">
        <f>SUM(LARGE(H35:AB35,{1,2,3,4,5,6}))</f>
        <v>600</v>
      </c>
      <c r="H35" s="81"/>
      <c r="I35" s="21">
        <v>175</v>
      </c>
      <c r="J35" s="21"/>
      <c r="K35" s="21"/>
      <c r="L35" s="21"/>
      <c r="M35" s="21"/>
      <c r="N35" s="21">
        <v>250</v>
      </c>
      <c r="O35" s="21"/>
      <c r="P35" s="21"/>
      <c r="Q35" s="21"/>
      <c r="R35" s="21"/>
      <c r="S35" s="21"/>
      <c r="T35" s="21"/>
      <c r="U35" s="21"/>
      <c r="V35" s="15">
        <v>175</v>
      </c>
      <c r="W35" s="35">
        <v>0</v>
      </c>
      <c r="X35" s="34">
        <v>0</v>
      </c>
      <c r="Y35" s="33">
        <v>0</v>
      </c>
      <c r="Z35" s="34">
        <v>0</v>
      </c>
      <c r="AA35" s="33">
        <v>0</v>
      </c>
      <c r="AB35" s="34">
        <v>0</v>
      </c>
    </row>
    <row r="36" spans="1:28" s="113" customFormat="1" ht="15" customHeight="1" thickBot="1" x14ac:dyDescent="0.3">
      <c r="A36" s="14" t="s">
        <v>75</v>
      </c>
      <c r="B36" s="48" t="str">
        <f>VLOOKUP(D36,Riepilogo!$A$2:$F$447,2,FALSE)</f>
        <v>ROTTA NICOLA</v>
      </c>
      <c r="C36" s="50" t="str">
        <f>VLOOKUP(D36,Riepilogo!$A$2:$F$447,3,FALSE)</f>
        <v>27/09/1960</v>
      </c>
      <c r="D36" s="48">
        <v>10854</v>
      </c>
      <c r="E36" s="48" t="str">
        <f>VLOOKUP(D36,Riepilogo!$A$2:$F$447,5,FALSE)</f>
        <v>ITA</v>
      </c>
      <c r="F36" s="75" t="str">
        <f>VLOOKUP(D36,Riepilogo!$A$2:$F$447,6,FALSE)</f>
        <v xml:space="preserve">POL CASELLE </v>
      </c>
      <c r="G36" s="96">
        <f>SUM(LARGE(H36:AB36,{1,2,3,4,5,6}))</f>
        <v>586</v>
      </c>
      <c r="H36" s="81"/>
      <c r="I36" s="21"/>
      <c r="J36" s="21"/>
      <c r="K36" s="21">
        <v>137</v>
      </c>
      <c r="L36" s="21"/>
      <c r="M36" s="21"/>
      <c r="N36" s="21"/>
      <c r="O36" s="21"/>
      <c r="P36" s="21"/>
      <c r="Q36" s="21"/>
      <c r="R36" s="21">
        <v>175</v>
      </c>
      <c r="S36" s="21"/>
      <c r="T36" s="21">
        <v>137</v>
      </c>
      <c r="U36" s="21">
        <v>137</v>
      </c>
      <c r="V36" s="15"/>
      <c r="W36" s="35">
        <v>0</v>
      </c>
      <c r="X36" s="34">
        <v>0</v>
      </c>
      <c r="Y36" s="33">
        <v>0</v>
      </c>
      <c r="Z36" s="34">
        <v>0</v>
      </c>
      <c r="AA36" s="33">
        <v>0</v>
      </c>
      <c r="AB36" s="34">
        <v>0</v>
      </c>
    </row>
    <row r="37" spans="1:28" s="113" customFormat="1" ht="15" customHeight="1" thickBot="1" x14ac:dyDescent="0.3">
      <c r="A37" s="14" t="s">
        <v>76</v>
      </c>
      <c r="B37" s="48" t="str">
        <f>VLOOKUP(D37,Riepilogo!$A$2:$F$447,2,FALSE)</f>
        <v>LANZNASTER KARL</v>
      </c>
      <c r="C37" s="50" t="str">
        <f>VLOOKUP(D37,Riepilogo!$A$2:$F$447,3,FALSE)</f>
        <v>13/05/1963</v>
      </c>
      <c r="D37" s="48">
        <v>11318</v>
      </c>
      <c r="E37" s="48" t="str">
        <f>VLOOKUP(D37,Riepilogo!$A$2:$F$447,5,FALSE)</f>
        <v>ITA</v>
      </c>
      <c r="F37" s="75" t="str">
        <f>VLOOKUP(D37,Riepilogo!$A$2:$F$447,6,FALSE)</f>
        <v>ASV KALTERN</v>
      </c>
      <c r="G37" s="96">
        <f>SUM(LARGE(H37:AB37,{1,2,3,4,5,6}))</f>
        <v>565</v>
      </c>
      <c r="H37" s="81">
        <v>137</v>
      </c>
      <c r="I37" s="21"/>
      <c r="J37" s="21"/>
      <c r="K37" s="21">
        <v>175</v>
      </c>
      <c r="L37" s="21"/>
      <c r="M37" s="21"/>
      <c r="N37" s="21"/>
      <c r="O37" s="21"/>
      <c r="P37" s="21">
        <v>253</v>
      </c>
      <c r="Q37" s="21"/>
      <c r="R37" s="21"/>
      <c r="S37" s="21"/>
      <c r="T37" s="21"/>
      <c r="U37" s="21"/>
      <c r="V37" s="15"/>
      <c r="W37" s="35">
        <v>0</v>
      </c>
      <c r="X37" s="34">
        <v>0</v>
      </c>
      <c r="Y37" s="33">
        <v>0</v>
      </c>
      <c r="Z37" s="34">
        <v>0</v>
      </c>
      <c r="AA37" s="33">
        <v>0</v>
      </c>
      <c r="AB37" s="34">
        <v>0</v>
      </c>
    </row>
    <row r="38" spans="1:28" s="113" customFormat="1" ht="15" customHeight="1" thickBot="1" x14ac:dyDescent="0.3">
      <c r="A38" s="14" t="s">
        <v>77</v>
      </c>
      <c r="B38" s="48" t="str">
        <f>VLOOKUP(D38,Riepilogo!$A$2:$F$447,2,FALSE)</f>
        <v>CIMINI SILVANO</v>
      </c>
      <c r="C38" s="50" t="str">
        <f>VLOOKUP(D38,Riepilogo!$A$2:$F$447,3,FALSE)</f>
        <v>09/12/1961</v>
      </c>
      <c r="D38" s="48">
        <v>10682</v>
      </c>
      <c r="E38" s="48" t="str">
        <f>VLOOKUP(D38,Riepilogo!$A$2:$F$447,5,FALSE)</f>
        <v>ITA</v>
      </c>
      <c r="F38" s="75" t="str">
        <f>VLOOKUP(D38,Riepilogo!$A$2:$F$447,6,FALSE)</f>
        <v>BRACCIANO BADMINTON</v>
      </c>
      <c r="G38" s="96">
        <f>SUM(LARGE(H38:AB38,{1,2,3,4,5,6}))</f>
        <v>563</v>
      </c>
      <c r="H38" s="81"/>
      <c r="I38" s="21">
        <v>213</v>
      </c>
      <c r="J38" s="21"/>
      <c r="K38" s="21"/>
      <c r="L38" s="21"/>
      <c r="M38" s="21"/>
      <c r="N38" s="21"/>
      <c r="O38" s="21">
        <v>175</v>
      </c>
      <c r="P38" s="21"/>
      <c r="Q38" s="21"/>
      <c r="R38" s="21"/>
      <c r="S38" s="21"/>
      <c r="T38" s="21"/>
      <c r="U38" s="21"/>
      <c r="V38" s="15">
        <v>175</v>
      </c>
      <c r="W38" s="35">
        <v>0</v>
      </c>
      <c r="X38" s="34">
        <v>0</v>
      </c>
      <c r="Y38" s="33">
        <v>0</v>
      </c>
      <c r="Z38" s="34">
        <v>0</v>
      </c>
      <c r="AA38" s="33">
        <v>0</v>
      </c>
      <c r="AB38" s="34">
        <v>0</v>
      </c>
    </row>
    <row r="39" spans="1:28" s="113" customFormat="1" ht="15" customHeight="1" thickBot="1" x14ac:dyDescent="0.3">
      <c r="A39" s="14" t="s">
        <v>78</v>
      </c>
      <c r="B39" s="48" t="str">
        <f>VLOOKUP(D39,Riepilogo!$A$2:$F$447,2,FALSE)</f>
        <v>CARLONE FABIO</v>
      </c>
      <c r="C39" s="50" t="str">
        <f>VLOOKUP(D39,Riepilogo!$A$2:$F$447,3,FALSE)</f>
        <v>19/05/1963</v>
      </c>
      <c r="D39" s="48">
        <v>10660</v>
      </c>
      <c r="E39" s="48" t="str">
        <f>VLOOKUP(D39,Riepilogo!$A$2:$F$447,5,FALSE)</f>
        <v>ITA</v>
      </c>
      <c r="F39" s="75" t="str">
        <f>VLOOKUP(D39,Riepilogo!$A$2:$F$447,6,FALSE)</f>
        <v>BRACCIANO BADMINTON</v>
      </c>
      <c r="G39" s="96">
        <f>SUM(LARGE(H39:AB39,{1,2,3,4,5,6}))</f>
        <v>563</v>
      </c>
      <c r="H39" s="81"/>
      <c r="I39" s="21">
        <v>213</v>
      </c>
      <c r="J39" s="21"/>
      <c r="K39" s="21"/>
      <c r="L39" s="21"/>
      <c r="M39" s="21"/>
      <c r="N39" s="21"/>
      <c r="O39" s="21">
        <v>175</v>
      </c>
      <c r="P39" s="21"/>
      <c r="Q39" s="21"/>
      <c r="R39" s="21"/>
      <c r="S39" s="21"/>
      <c r="T39" s="21"/>
      <c r="U39" s="21"/>
      <c r="V39" s="15">
        <v>175</v>
      </c>
      <c r="W39" s="35">
        <v>0</v>
      </c>
      <c r="X39" s="34">
        <v>0</v>
      </c>
      <c r="Y39" s="33">
        <v>0</v>
      </c>
      <c r="Z39" s="34">
        <v>0</v>
      </c>
      <c r="AA39" s="33">
        <v>0</v>
      </c>
      <c r="AB39" s="34">
        <v>0</v>
      </c>
    </row>
    <row r="40" spans="1:28" ht="15" customHeight="1" thickBot="1" x14ac:dyDescent="0.3">
      <c r="A40" s="14" t="s">
        <v>79</v>
      </c>
      <c r="B40" s="48" t="str">
        <f>VLOOKUP(D40,Riepilogo!$A$2:$F$447,2,FALSE)</f>
        <v>ZOMER GIOVANNI</v>
      </c>
      <c r="C40" s="50" t="str">
        <f>VLOOKUP(D40,Riepilogo!$A$2:$F$447,3,FALSE)</f>
        <v>10/02/1967</v>
      </c>
      <c r="D40" s="48">
        <v>66322</v>
      </c>
      <c r="E40" s="48" t="str">
        <f>VLOOKUP(D40,Riepilogo!$A$2:$F$447,5,FALSE)</f>
        <v>ITA</v>
      </c>
      <c r="F40" s="75" t="str">
        <f>VLOOKUP(D40,Riepilogo!$A$2:$F$447,6,FALSE)</f>
        <v>ASSV BRIXEN</v>
      </c>
      <c r="G40" s="96">
        <f>SUM(LARGE(H40:AB40,{1,2,3,4,5,6}))</f>
        <v>541</v>
      </c>
      <c r="H40" s="81">
        <v>137</v>
      </c>
      <c r="I40" s="21"/>
      <c r="J40" s="21"/>
      <c r="K40" s="21">
        <v>92</v>
      </c>
      <c r="L40" s="21"/>
      <c r="M40" s="21"/>
      <c r="N40" s="21"/>
      <c r="O40" s="21"/>
      <c r="P40" s="21"/>
      <c r="Q40" s="21"/>
      <c r="R40" s="21">
        <v>137</v>
      </c>
      <c r="S40" s="21">
        <v>175</v>
      </c>
      <c r="T40" s="21"/>
      <c r="U40" s="21"/>
      <c r="V40" s="15"/>
      <c r="W40" s="35">
        <v>0</v>
      </c>
      <c r="X40" s="34">
        <v>0</v>
      </c>
      <c r="Y40" s="33">
        <v>0</v>
      </c>
      <c r="Z40" s="34">
        <v>0</v>
      </c>
      <c r="AA40" s="33">
        <v>0</v>
      </c>
      <c r="AB40" s="34">
        <v>0</v>
      </c>
    </row>
    <row r="41" spans="1:28" ht="15" customHeight="1" thickBot="1" x14ac:dyDescent="0.3">
      <c r="A41" s="14" t="s">
        <v>80</v>
      </c>
      <c r="B41" s="48" t="str">
        <f>VLOOKUP(D41,Riepilogo!$A$2:$F$447,2,FALSE)</f>
        <v>DANTI ALDO</v>
      </c>
      <c r="C41" s="50" t="str">
        <f>VLOOKUP(D41,Riepilogo!$A$2:$F$447,3,FALSE)</f>
        <v>08/05/1963</v>
      </c>
      <c r="D41" s="48">
        <v>13968</v>
      </c>
      <c r="E41" s="48" t="str">
        <f>VLOOKUP(D41,Riepilogo!$A$2:$F$447,5,FALSE)</f>
        <v>ITA</v>
      </c>
      <c r="F41" s="75" t="str">
        <f>VLOOKUP(D41,Riepilogo!$A$2:$F$447,6,FALSE)</f>
        <v>ASC BERG</v>
      </c>
      <c r="G41" s="96">
        <f>SUM(LARGE(H41:AB41,{1,2,3,4,5,6}))</f>
        <v>487</v>
      </c>
      <c r="H41" s="81">
        <v>175</v>
      </c>
      <c r="I41" s="21"/>
      <c r="J41" s="21"/>
      <c r="K41" s="21">
        <v>137</v>
      </c>
      <c r="L41" s="21"/>
      <c r="M41" s="21"/>
      <c r="N41" s="21"/>
      <c r="O41" s="21"/>
      <c r="P41" s="21"/>
      <c r="Q41" s="21"/>
      <c r="R41" s="21"/>
      <c r="S41" s="21">
        <v>175</v>
      </c>
      <c r="T41" s="21"/>
      <c r="U41" s="21"/>
      <c r="V41" s="15"/>
      <c r="W41" s="35">
        <v>0</v>
      </c>
      <c r="X41" s="34">
        <v>0</v>
      </c>
      <c r="Y41" s="33">
        <v>0</v>
      </c>
      <c r="Z41" s="34">
        <v>0</v>
      </c>
      <c r="AA41" s="33">
        <v>0</v>
      </c>
      <c r="AB41" s="34">
        <v>0</v>
      </c>
    </row>
    <row r="42" spans="1:28" s="85" customFormat="1" ht="15" customHeight="1" thickBot="1" x14ac:dyDescent="0.3">
      <c r="A42" s="14" t="s">
        <v>81</v>
      </c>
      <c r="B42" s="48" t="str">
        <f>VLOOKUP(D42,Riepilogo!$A$2:$F$447,2,FALSE)</f>
        <v>SARNO ALFONSO</v>
      </c>
      <c r="C42" s="50" t="str">
        <f>VLOOKUP(D42,Riepilogo!$A$2:$F$447,3,FALSE)</f>
        <v>14/05/1971</v>
      </c>
      <c r="D42" s="48">
        <v>11046</v>
      </c>
      <c r="E42" s="48" t="str">
        <f>VLOOKUP(D42,Riepilogo!$A$2:$F$447,5,FALSE)</f>
        <v>ITA</v>
      </c>
      <c r="F42" s="75" t="str">
        <f>VLOOKUP(D42,Riepilogo!$A$2:$F$447,6,FALSE)</f>
        <v>CUS BERGAMO</v>
      </c>
      <c r="G42" s="96">
        <f>SUM(LARGE(H42:AB42,{1,2,3,4,5,6}))</f>
        <v>449</v>
      </c>
      <c r="H42" s="81">
        <v>137</v>
      </c>
      <c r="I42" s="21"/>
      <c r="J42" s="21"/>
      <c r="K42" s="21"/>
      <c r="L42" s="21">
        <v>175</v>
      </c>
      <c r="M42" s="21"/>
      <c r="N42" s="21"/>
      <c r="O42" s="21"/>
      <c r="P42" s="21"/>
      <c r="Q42" s="21"/>
      <c r="R42" s="21">
        <v>137</v>
      </c>
      <c r="S42" s="21"/>
      <c r="T42" s="21"/>
      <c r="U42" s="21"/>
      <c r="V42" s="15"/>
      <c r="W42" s="35">
        <v>0</v>
      </c>
      <c r="X42" s="34">
        <v>0</v>
      </c>
      <c r="Y42" s="33">
        <v>0</v>
      </c>
      <c r="Z42" s="34">
        <v>0</v>
      </c>
      <c r="AA42" s="33">
        <v>0</v>
      </c>
      <c r="AB42" s="34">
        <v>0</v>
      </c>
    </row>
    <row r="43" spans="1:28" ht="15" customHeight="1" thickBot="1" x14ac:dyDescent="0.3">
      <c r="A43" s="14" t="s">
        <v>82</v>
      </c>
      <c r="B43" s="48" t="str">
        <f>VLOOKUP(D43,Riepilogo!$A$2:$F$447,2,FALSE)</f>
        <v>PERERA MAHAMUHAMDIRAMGE DONDEENU CLINTON SANTHA</v>
      </c>
      <c r="C43" s="50" t="str">
        <f>VLOOKUP(D43,Riepilogo!$A$2:$F$447,3,FALSE)</f>
        <v>19/08/1968</v>
      </c>
      <c r="D43" s="48">
        <v>14077</v>
      </c>
      <c r="E43" s="48" t="str">
        <f>VLOOKUP(D43,Riepilogo!$A$2:$F$447,5,FALSE)</f>
        <v>SRI</v>
      </c>
      <c r="F43" s="75" t="str">
        <f>VLOOKUP(D43,Riepilogo!$A$2:$F$447,6,FALSE)</f>
        <v>15 ZERO</v>
      </c>
      <c r="G43" s="96">
        <f>SUM(LARGE(H43:AB43,{1,2,3,4,5,6}))</f>
        <v>442</v>
      </c>
      <c r="H43" s="81"/>
      <c r="I43" s="21"/>
      <c r="J43" s="21"/>
      <c r="K43" s="21">
        <v>92</v>
      </c>
      <c r="L43" s="21">
        <v>213</v>
      </c>
      <c r="M43" s="21"/>
      <c r="N43" s="21"/>
      <c r="O43" s="21"/>
      <c r="P43" s="21"/>
      <c r="Q43" s="21">
        <v>137</v>
      </c>
      <c r="R43" s="21"/>
      <c r="S43" s="21"/>
      <c r="T43" s="21"/>
      <c r="U43" s="21"/>
      <c r="V43" s="15"/>
      <c r="W43" s="35">
        <v>0</v>
      </c>
      <c r="X43" s="34">
        <v>0</v>
      </c>
      <c r="Y43" s="33">
        <v>0</v>
      </c>
      <c r="Z43" s="34">
        <v>0</v>
      </c>
      <c r="AA43" s="33">
        <v>0</v>
      </c>
      <c r="AB43" s="34">
        <v>0</v>
      </c>
    </row>
    <row r="44" spans="1:28" ht="15" customHeight="1" thickBot="1" x14ac:dyDescent="0.3">
      <c r="A44" s="14" t="s">
        <v>83</v>
      </c>
      <c r="B44" s="48" t="str">
        <f>VLOOKUP(D44,Riepilogo!$A$2:$F$447,2,FALSE)</f>
        <v>FAVA ROBERTO PIETRO NINO</v>
      </c>
      <c r="C44" s="50" t="str">
        <f>VLOOKUP(D44,Riepilogo!$A$2:$F$447,3,FALSE)</f>
        <v>30/04/1952</v>
      </c>
      <c r="D44" s="48">
        <v>13892</v>
      </c>
      <c r="E44" s="48" t="str">
        <f>VLOOKUP(D44,Riepilogo!$A$2:$F$447,5,FALSE)</f>
        <v>ITA</v>
      </c>
      <c r="F44" s="75" t="str">
        <f>VLOOKUP(D44,Riepilogo!$A$2:$F$447,6,FALSE)</f>
        <v>GIOKO</v>
      </c>
      <c r="G44" s="96">
        <f>SUM(LARGE(H44:AB44,{1,2,3,4,5,6}))</f>
        <v>434</v>
      </c>
      <c r="H44" s="81"/>
      <c r="I44" s="21"/>
      <c r="J44" s="21"/>
      <c r="K44" s="21"/>
      <c r="L44" s="21"/>
      <c r="M44" s="21"/>
      <c r="N44" s="21"/>
      <c r="O44" s="21"/>
      <c r="P44" s="21">
        <v>205</v>
      </c>
      <c r="Q44" s="21"/>
      <c r="R44" s="21">
        <v>92</v>
      </c>
      <c r="S44" s="21"/>
      <c r="T44" s="21">
        <v>137</v>
      </c>
      <c r="U44" s="21"/>
      <c r="V44" s="15"/>
      <c r="W44" s="35">
        <v>0</v>
      </c>
      <c r="X44" s="34">
        <v>0</v>
      </c>
      <c r="Y44" s="33">
        <v>0</v>
      </c>
      <c r="Z44" s="34">
        <v>0</v>
      </c>
      <c r="AA44" s="33">
        <v>0</v>
      </c>
      <c r="AB44" s="34">
        <v>0</v>
      </c>
    </row>
    <row r="45" spans="1:28" ht="15" customHeight="1" thickBot="1" x14ac:dyDescent="0.3">
      <c r="A45" s="14" t="s">
        <v>85</v>
      </c>
      <c r="B45" s="48" t="str">
        <f>VLOOKUP(D45,Riepilogo!$A$2:$F$447,2,FALSE)</f>
        <v>VARRACCHIO SALVATORE</v>
      </c>
      <c r="C45" s="50" t="str">
        <f>VLOOKUP(D45,Riepilogo!$A$2:$F$447,3,FALSE)</f>
        <v>26/04/1965</v>
      </c>
      <c r="D45" s="48">
        <v>73810</v>
      </c>
      <c r="E45" s="48" t="str">
        <f>VLOOKUP(D45,Riepilogo!$A$2:$F$447,5,FALSE)</f>
        <v>ITA</v>
      </c>
      <c r="F45" s="75" t="str">
        <f>VLOOKUP(D45,Riepilogo!$A$2:$F$447,6,FALSE)</f>
        <v>BC CELESTE</v>
      </c>
      <c r="G45" s="96">
        <f>SUM(LARGE(H45:AB45,{1,2,3,4,5,6}))</f>
        <v>388</v>
      </c>
      <c r="H45" s="81"/>
      <c r="I45" s="21">
        <v>175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5">
        <v>213</v>
      </c>
      <c r="W45" s="35">
        <v>0</v>
      </c>
      <c r="X45" s="34">
        <v>0</v>
      </c>
      <c r="Y45" s="33">
        <v>0</v>
      </c>
      <c r="Z45" s="34">
        <v>0</v>
      </c>
      <c r="AA45" s="33">
        <v>0</v>
      </c>
      <c r="AB45" s="34">
        <v>0</v>
      </c>
    </row>
    <row r="46" spans="1:28" ht="15" customHeight="1" thickBot="1" x14ac:dyDescent="0.3">
      <c r="A46" s="14" t="s">
        <v>86</v>
      </c>
      <c r="B46" s="48" t="str">
        <f>VLOOKUP(D46,Riepilogo!$A$2:$F$447,2,FALSE)</f>
        <v>LEARDI RICCARDO</v>
      </c>
      <c r="C46" s="50" t="str">
        <f>VLOOKUP(D46,Riepilogo!$A$2:$F$447,3,FALSE)</f>
        <v>17/10/1959</v>
      </c>
      <c r="D46" s="48">
        <v>9001</v>
      </c>
      <c r="E46" s="48" t="str">
        <f>VLOOKUP(D46,Riepilogo!$A$2:$F$447,5,FALSE)</f>
        <v>ITA</v>
      </c>
      <c r="F46" s="75" t="str">
        <f>VLOOKUP(D46,Riepilogo!$A$2:$F$447,6,FALSE)</f>
        <v>BOCCARDO NOVI</v>
      </c>
      <c r="G46" s="96">
        <f>SUM(LARGE(H46:AB46,{1,2,3,4,5,6}))</f>
        <v>350</v>
      </c>
      <c r="H46" s="81"/>
      <c r="I46" s="21"/>
      <c r="J46" s="21">
        <v>175</v>
      </c>
      <c r="K46" s="21"/>
      <c r="L46" s="21"/>
      <c r="M46" s="21">
        <v>175</v>
      </c>
      <c r="N46" s="21"/>
      <c r="O46" s="21"/>
      <c r="P46" s="21"/>
      <c r="Q46" s="21"/>
      <c r="R46" s="21"/>
      <c r="S46" s="21"/>
      <c r="T46" s="21"/>
      <c r="U46" s="21"/>
      <c r="V46" s="15"/>
      <c r="W46" s="35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</row>
    <row r="47" spans="1:28" ht="15" customHeight="1" thickBot="1" x14ac:dyDescent="0.3">
      <c r="A47" s="14" t="s">
        <v>87</v>
      </c>
      <c r="B47" s="48" t="str">
        <f>VLOOKUP(D47,Riepilogo!$A$2:$F$447,2,FALSE)</f>
        <v>PATRONE GIOVANNI</v>
      </c>
      <c r="C47" s="50" t="str">
        <f>VLOOKUP(D47,Riepilogo!$A$2:$F$447,3,FALSE)</f>
        <v>27/07/1964</v>
      </c>
      <c r="D47" s="48">
        <v>43258</v>
      </c>
      <c r="E47" s="48" t="str">
        <f>VLOOKUP(D47,Riepilogo!$A$2:$F$447,5,FALSE)</f>
        <v>ITA</v>
      </c>
      <c r="F47" s="75" t="str">
        <f>VLOOKUP(D47,Riepilogo!$A$2:$F$447,6,FALSE)</f>
        <v>BOCCARDO NOVI</v>
      </c>
      <c r="G47" s="96">
        <f>SUM(LARGE(H47:AB47,{1,2,3,4,5,6}))</f>
        <v>350</v>
      </c>
      <c r="H47" s="81"/>
      <c r="I47" s="21"/>
      <c r="J47" s="21">
        <v>175</v>
      </c>
      <c r="K47" s="21"/>
      <c r="L47" s="21"/>
      <c r="M47" s="21">
        <v>175</v>
      </c>
      <c r="N47" s="21"/>
      <c r="O47" s="21"/>
      <c r="P47" s="21"/>
      <c r="Q47" s="21"/>
      <c r="R47" s="21"/>
      <c r="S47" s="21"/>
      <c r="T47" s="21"/>
      <c r="U47" s="21"/>
      <c r="V47" s="15"/>
      <c r="W47" s="35">
        <v>0</v>
      </c>
      <c r="X47" s="34">
        <v>0</v>
      </c>
      <c r="Y47" s="33">
        <v>0</v>
      </c>
      <c r="Z47" s="34">
        <v>0</v>
      </c>
      <c r="AA47" s="33">
        <v>0</v>
      </c>
      <c r="AB47" s="34">
        <v>0</v>
      </c>
    </row>
    <row r="48" spans="1:28" ht="15" customHeight="1" thickBot="1" x14ac:dyDescent="0.3">
      <c r="A48" s="14" t="s">
        <v>88</v>
      </c>
      <c r="B48" s="48" t="str">
        <f>VLOOKUP(D48,Riepilogo!$A$2:$F$447,2,FALSE)</f>
        <v>AHMED RAZA ALI</v>
      </c>
      <c r="C48" s="50" t="str">
        <f>VLOOKUP(D48,Riepilogo!$A$2:$F$447,3,FALSE)</f>
        <v>07/04/1979</v>
      </c>
      <c r="D48" s="48">
        <v>141748</v>
      </c>
      <c r="E48" s="48" t="str">
        <f>VLOOKUP(D48,Riepilogo!$A$2:$F$447,5,FALSE)</f>
        <v>ITA</v>
      </c>
      <c r="F48" s="75" t="str">
        <f>VLOOKUP(D48,Riepilogo!$A$2:$F$447,6,FALSE)</f>
        <v>CUS BERGAMO</v>
      </c>
      <c r="G48" s="96">
        <f>SUM(LARGE(H48:AB48,{1,2,3,4,5,6}))</f>
        <v>332</v>
      </c>
      <c r="H48" s="81"/>
      <c r="I48" s="21"/>
      <c r="J48" s="21"/>
      <c r="K48" s="21">
        <v>175</v>
      </c>
      <c r="L48" s="21"/>
      <c r="M48" s="21"/>
      <c r="N48" s="21"/>
      <c r="O48" s="21"/>
      <c r="P48" s="21">
        <v>157</v>
      </c>
      <c r="Q48" s="21"/>
      <c r="R48" s="21"/>
      <c r="S48" s="21"/>
      <c r="T48" s="21"/>
      <c r="U48" s="21"/>
      <c r="V48" s="15"/>
      <c r="W48" s="35">
        <v>0</v>
      </c>
      <c r="X48" s="34">
        <v>0</v>
      </c>
      <c r="Y48" s="33">
        <v>0</v>
      </c>
      <c r="Z48" s="34">
        <v>0</v>
      </c>
      <c r="AA48" s="33">
        <v>0</v>
      </c>
      <c r="AB48" s="34">
        <v>0</v>
      </c>
    </row>
    <row r="49" spans="1:28" ht="15" customHeight="1" thickBot="1" x14ac:dyDescent="0.3">
      <c r="A49" s="14" t="s">
        <v>89</v>
      </c>
      <c r="B49" s="48" t="str">
        <f>VLOOKUP(D49,Riepilogo!$A$2:$F$447,2,FALSE)</f>
        <v>PASSERI GIORGIO</v>
      </c>
      <c r="C49" s="50" t="str">
        <f>VLOOKUP(D49,Riepilogo!$A$2:$F$447,3,FALSE)</f>
        <v>04/10/1965</v>
      </c>
      <c r="D49" s="48">
        <v>16321</v>
      </c>
      <c r="E49" s="48" t="str">
        <f>VLOOKUP(D49,Riepilogo!$A$2:$F$447,5,FALSE)</f>
        <v>ITA</v>
      </c>
      <c r="F49" s="75" t="str">
        <f>VLOOKUP(D49,Riepilogo!$A$2:$F$447,6,FALSE)</f>
        <v>GSA CHIARI</v>
      </c>
      <c r="G49" s="96">
        <f>SUM(LARGE(H49:AB49,{1,2,3,4,5,6}))</f>
        <v>312</v>
      </c>
      <c r="H49" s="81">
        <v>175</v>
      </c>
      <c r="I49" s="21"/>
      <c r="J49" s="21"/>
      <c r="K49" s="21">
        <v>137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15"/>
      <c r="W49" s="35">
        <v>0</v>
      </c>
      <c r="X49" s="34">
        <v>0</v>
      </c>
      <c r="Y49" s="33">
        <v>0</v>
      </c>
      <c r="Z49" s="34">
        <v>0</v>
      </c>
      <c r="AA49" s="33">
        <v>0</v>
      </c>
      <c r="AB49" s="34">
        <v>0</v>
      </c>
    </row>
    <row r="50" spans="1:28" ht="15" customHeight="1" thickBot="1" x14ac:dyDescent="0.3">
      <c r="A50" s="14" t="s">
        <v>90</v>
      </c>
      <c r="B50" s="48" t="str">
        <f>VLOOKUP(D50,Riepilogo!$A$2:$F$447,2,FALSE)</f>
        <v>VERTUA DOMENICO</v>
      </c>
      <c r="C50" s="50" t="str">
        <f>VLOOKUP(D50,Riepilogo!$A$2:$F$447,3,FALSE)</f>
        <v>12/03/1967</v>
      </c>
      <c r="D50" s="48">
        <v>24082</v>
      </c>
      <c r="E50" s="48" t="str">
        <f>VLOOKUP(D50,Riepilogo!$A$2:$F$447,5,FALSE)</f>
        <v>ITA</v>
      </c>
      <c r="F50" s="75" t="str">
        <f>VLOOKUP(D50,Riepilogo!$A$2:$F$447,6,FALSE)</f>
        <v>GSA CHIARI</v>
      </c>
      <c r="G50" s="96">
        <f>SUM(LARGE(H50:AB50,{1,2,3,4,5,6}))</f>
        <v>312</v>
      </c>
      <c r="H50" s="81">
        <v>175</v>
      </c>
      <c r="I50" s="21"/>
      <c r="J50" s="21"/>
      <c r="K50" s="21">
        <v>137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15"/>
      <c r="W50" s="35">
        <v>0</v>
      </c>
      <c r="X50" s="34">
        <v>0</v>
      </c>
      <c r="Y50" s="33">
        <v>0</v>
      </c>
      <c r="Z50" s="34">
        <v>0</v>
      </c>
      <c r="AA50" s="33">
        <v>0</v>
      </c>
      <c r="AB50" s="34">
        <v>0</v>
      </c>
    </row>
    <row r="51" spans="1:28" ht="15" customHeight="1" thickBot="1" x14ac:dyDescent="0.3">
      <c r="A51" s="14" t="s">
        <v>91</v>
      </c>
      <c r="B51" s="48" t="str">
        <f>VLOOKUP(D51,Riepilogo!$A$2:$F$447,2,FALSE)</f>
        <v>BONINO MARCO</v>
      </c>
      <c r="C51" s="50" t="str">
        <f>VLOOKUP(D51,Riepilogo!$A$2:$F$447,3,FALSE)</f>
        <v>25/09/1969</v>
      </c>
      <c r="D51" s="48">
        <v>43379</v>
      </c>
      <c r="E51" s="48" t="str">
        <f>VLOOKUP(D51,Riepilogo!$A$2:$F$447,5,FALSE)</f>
        <v>ITA</v>
      </c>
      <c r="F51" s="75" t="str">
        <f>VLOOKUP(D51,Riepilogo!$A$2:$F$447,6,FALSE)</f>
        <v>LE BAXIE</v>
      </c>
      <c r="G51" s="96">
        <f>SUM(LARGE(H51:AB51,{1,2,3,4,5,6}))</f>
        <v>312</v>
      </c>
      <c r="H51" s="81"/>
      <c r="I51" s="21"/>
      <c r="J51" s="21">
        <v>137</v>
      </c>
      <c r="K51" s="21"/>
      <c r="L51" s="21"/>
      <c r="M51" s="21">
        <v>175</v>
      </c>
      <c r="N51" s="21"/>
      <c r="O51" s="21"/>
      <c r="P51" s="21"/>
      <c r="Q51" s="21"/>
      <c r="R51" s="21"/>
      <c r="S51" s="21"/>
      <c r="T51" s="21"/>
      <c r="U51" s="21"/>
      <c r="V51" s="15"/>
      <c r="W51" s="35">
        <v>0</v>
      </c>
      <c r="X51" s="34">
        <v>0</v>
      </c>
      <c r="Y51" s="33">
        <v>0</v>
      </c>
      <c r="Z51" s="34">
        <v>0</v>
      </c>
      <c r="AA51" s="33">
        <v>0</v>
      </c>
      <c r="AB51" s="34">
        <v>0</v>
      </c>
    </row>
    <row r="52" spans="1:28" ht="15" customHeight="1" thickBot="1" x14ac:dyDescent="0.3">
      <c r="A52" s="14" t="s">
        <v>92</v>
      </c>
      <c r="B52" s="48" t="str">
        <f>VLOOKUP(D52,Riepilogo!$A$2:$F$447,2,FALSE)</f>
        <v>TURRINI CLAUDIO</v>
      </c>
      <c r="C52" s="50" t="str">
        <f>VLOOKUP(D52,Riepilogo!$A$2:$F$447,3,FALSE)</f>
        <v>22/08/1975</v>
      </c>
      <c r="D52" s="48">
        <v>39393</v>
      </c>
      <c r="E52" s="48" t="str">
        <f>VLOOKUP(D52,Riepilogo!$A$2:$F$447,5,FALSE)</f>
        <v>ITA</v>
      </c>
      <c r="F52" s="75" t="str">
        <f>VLOOKUP(D52,Riepilogo!$A$2:$F$447,6,FALSE)</f>
        <v>ITIS MARCONI</v>
      </c>
      <c r="G52" s="96">
        <f>SUM(LARGE(H52:AB52,{1,2,3,4,5,6}))</f>
        <v>312</v>
      </c>
      <c r="H52" s="81"/>
      <c r="I52" s="21"/>
      <c r="J52" s="21"/>
      <c r="K52" s="21">
        <v>137</v>
      </c>
      <c r="L52" s="21"/>
      <c r="M52" s="21"/>
      <c r="N52" s="21"/>
      <c r="O52" s="21"/>
      <c r="P52" s="21"/>
      <c r="Q52" s="21"/>
      <c r="R52" s="21"/>
      <c r="S52" s="21"/>
      <c r="T52" s="21"/>
      <c r="U52" s="21">
        <v>175</v>
      </c>
      <c r="V52" s="15"/>
      <c r="W52" s="35">
        <v>0</v>
      </c>
      <c r="X52" s="34">
        <v>0</v>
      </c>
      <c r="Y52" s="33">
        <v>0</v>
      </c>
      <c r="Z52" s="34">
        <v>0</v>
      </c>
      <c r="AA52" s="33">
        <v>0</v>
      </c>
      <c r="AB52" s="34">
        <v>0</v>
      </c>
    </row>
    <row r="53" spans="1:28" ht="15" customHeight="1" thickBot="1" x14ac:dyDescent="0.3">
      <c r="A53" s="14" t="s">
        <v>93</v>
      </c>
      <c r="B53" s="48" t="str">
        <f>VLOOKUP(D53,Riepilogo!$A$2:$F$447,2,FALSE)</f>
        <v>RECCHIA ALESSANDRO</v>
      </c>
      <c r="C53" s="50" t="str">
        <f>VLOOKUP(D53,Riepilogo!$A$2:$F$447,3,FALSE)</f>
        <v>12/09/1975</v>
      </c>
      <c r="D53" s="48">
        <v>102592</v>
      </c>
      <c r="E53" s="48" t="str">
        <f>VLOOKUP(D53,Riepilogo!$A$2:$F$447,5,FALSE)</f>
        <v>ITA</v>
      </c>
      <c r="F53" s="75" t="str">
        <f>VLOOKUP(D53,Riepilogo!$A$2:$F$447,6,FALSE)</f>
        <v>ITIS MARCONI</v>
      </c>
      <c r="G53" s="96">
        <f>SUM(LARGE(H53:AB53,{1,2,3,4,5,6}))</f>
        <v>312</v>
      </c>
      <c r="H53" s="81"/>
      <c r="I53" s="21"/>
      <c r="J53" s="21"/>
      <c r="K53" s="21">
        <v>137</v>
      </c>
      <c r="L53" s="21"/>
      <c r="M53" s="21"/>
      <c r="N53" s="21"/>
      <c r="O53" s="21"/>
      <c r="P53" s="21"/>
      <c r="Q53" s="21"/>
      <c r="R53" s="21"/>
      <c r="S53" s="21"/>
      <c r="T53" s="21"/>
      <c r="U53" s="21">
        <v>175</v>
      </c>
      <c r="V53" s="15"/>
      <c r="W53" s="35">
        <v>0</v>
      </c>
      <c r="X53" s="34">
        <v>0</v>
      </c>
      <c r="Y53" s="33">
        <v>0</v>
      </c>
      <c r="Z53" s="34">
        <v>0</v>
      </c>
      <c r="AA53" s="33">
        <v>0</v>
      </c>
      <c r="AB53" s="34">
        <v>0</v>
      </c>
    </row>
    <row r="54" spans="1:28" s="47" customFormat="1" ht="15" customHeight="1" thickBot="1" x14ac:dyDescent="0.3">
      <c r="A54" s="14" t="s">
        <v>94</v>
      </c>
      <c r="B54" s="48" t="str">
        <f>VLOOKUP(D54,Riepilogo!$A$2:$F$447,2,FALSE)</f>
        <v>MURIALDO MARCO</v>
      </c>
      <c r="C54" s="50" t="str">
        <f>VLOOKUP(D54,Riepilogo!$A$2:$F$447,3,FALSE)</f>
        <v>27/01/1983</v>
      </c>
      <c r="D54" s="48">
        <v>43381</v>
      </c>
      <c r="E54" s="48" t="str">
        <f>VLOOKUP(D54,Riepilogo!$A$2:$F$447,5,FALSE)</f>
        <v>ITA</v>
      </c>
      <c r="F54" s="75" t="str">
        <f>VLOOKUP(D54,Riepilogo!$A$2:$F$447,6,FALSE)</f>
        <v>LE BAXIE</v>
      </c>
      <c r="G54" s="96">
        <f>SUM(LARGE(H54:AB54,{1,2,3,4,5,6}))</f>
        <v>312</v>
      </c>
      <c r="H54" s="81"/>
      <c r="I54" s="21"/>
      <c r="J54" s="21">
        <v>137</v>
      </c>
      <c r="K54" s="21"/>
      <c r="L54" s="21"/>
      <c r="M54" s="21">
        <v>175</v>
      </c>
      <c r="N54" s="21"/>
      <c r="O54" s="21"/>
      <c r="P54" s="21"/>
      <c r="Q54" s="21"/>
      <c r="R54" s="21"/>
      <c r="S54" s="21"/>
      <c r="T54" s="21"/>
      <c r="U54" s="21"/>
      <c r="V54" s="15"/>
      <c r="W54" s="35">
        <v>0</v>
      </c>
      <c r="X54" s="34">
        <v>0</v>
      </c>
      <c r="Y54" s="33">
        <v>0</v>
      </c>
      <c r="Z54" s="34">
        <v>0</v>
      </c>
      <c r="AA54" s="33">
        <v>0</v>
      </c>
      <c r="AB54" s="34">
        <v>0</v>
      </c>
    </row>
    <row r="55" spans="1:28" s="59" customFormat="1" ht="15" customHeight="1" thickBot="1" x14ac:dyDescent="0.3">
      <c r="A55" s="14" t="s">
        <v>95</v>
      </c>
      <c r="B55" s="48" t="str">
        <f>VLOOKUP(D55,Riepilogo!$A$2:$F$447,2,FALSE)</f>
        <v>DE MARCH STEFANO MARTINO</v>
      </c>
      <c r="C55" s="50" t="str">
        <f>VLOOKUP(D55,Riepilogo!$A$2:$F$447,3,FALSE)</f>
        <v>28/05/1963</v>
      </c>
      <c r="D55" s="48">
        <v>9747</v>
      </c>
      <c r="E55" s="48" t="str">
        <f>VLOOKUP(D55,Riepilogo!$A$2:$F$447,5,FALSE)</f>
        <v>ITA</v>
      </c>
      <c r="F55" s="75" t="str">
        <f>VLOOKUP(D55,Riepilogo!$A$2:$F$447,6,FALSE)</f>
        <v>ASV MALLES</v>
      </c>
      <c r="G55" s="96">
        <f>SUM(LARGE(H55:AB55,{1,2,3,4,5,6}))</f>
        <v>300</v>
      </c>
      <c r="H55" s="81"/>
      <c r="I55" s="21"/>
      <c r="J55" s="21"/>
      <c r="K55" s="21"/>
      <c r="L55" s="21"/>
      <c r="M55" s="21"/>
      <c r="N55" s="21"/>
      <c r="O55" s="21"/>
      <c r="P55" s="21">
        <v>300</v>
      </c>
      <c r="Q55" s="21"/>
      <c r="R55" s="21"/>
      <c r="S55" s="21"/>
      <c r="T55" s="21"/>
      <c r="U55" s="21"/>
      <c r="V55" s="15"/>
      <c r="W55" s="35">
        <v>0</v>
      </c>
      <c r="X55" s="34">
        <v>0</v>
      </c>
      <c r="Y55" s="33">
        <v>0</v>
      </c>
      <c r="Z55" s="34">
        <v>0</v>
      </c>
      <c r="AA55" s="33">
        <v>0</v>
      </c>
      <c r="AB55" s="34">
        <v>0</v>
      </c>
    </row>
    <row r="56" spans="1:28" s="59" customFormat="1" ht="15" customHeight="1" thickBot="1" x14ac:dyDescent="0.3">
      <c r="A56" s="14" t="s">
        <v>96</v>
      </c>
      <c r="B56" s="48" t="str">
        <f>VLOOKUP(D56,Riepilogo!$A$2:$F$447,2,FALSE)</f>
        <v>MAIR HANNES</v>
      </c>
      <c r="C56" s="50" t="str">
        <f>VLOOKUP(D56,Riepilogo!$A$2:$F$447,3,FALSE)</f>
        <v>09/02/1965</v>
      </c>
      <c r="D56" s="48">
        <v>9766</v>
      </c>
      <c r="E56" s="48" t="str">
        <f>VLOOKUP(D56,Riepilogo!$A$2:$F$447,5,FALSE)</f>
        <v>ITA</v>
      </c>
      <c r="F56" s="75" t="str">
        <f>VLOOKUP(D56,Riepilogo!$A$2:$F$447,6,FALSE)</f>
        <v>ASV MALLES</v>
      </c>
      <c r="G56" s="96">
        <f>SUM(LARGE(H56:AB56,{1,2,3,4,5,6}))</f>
        <v>300</v>
      </c>
      <c r="H56" s="81"/>
      <c r="I56" s="21"/>
      <c r="J56" s="21"/>
      <c r="K56" s="21"/>
      <c r="L56" s="21"/>
      <c r="M56" s="21"/>
      <c r="N56" s="21"/>
      <c r="O56" s="21"/>
      <c r="P56" s="21">
        <v>300</v>
      </c>
      <c r="Q56" s="21"/>
      <c r="R56" s="21"/>
      <c r="S56" s="21"/>
      <c r="T56" s="21"/>
      <c r="U56" s="21"/>
      <c r="V56" s="15"/>
      <c r="W56" s="35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</row>
    <row r="57" spans="1:28" s="59" customFormat="1" ht="15" customHeight="1" thickBot="1" x14ac:dyDescent="0.3">
      <c r="A57" s="14" t="s">
        <v>97</v>
      </c>
      <c r="B57" s="48" t="str">
        <f>VLOOKUP(D57,Riepilogo!$A$2:$F$447,2,FALSE)</f>
        <v>CASALES EMANUELE</v>
      </c>
      <c r="C57" s="50" t="str">
        <f>VLOOKUP(D57,Riepilogo!$A$2:$F$447,3,FALSE)</f>
        <v>10/02/1967</v>
      </c>
      <c r="D57" s="48">
        <v>11760</v>
      </c>
      <c r="E57" s="48" t="str">
        <f>VLOOKUP(D57,Riepilogo!$A$2:$F$447,5,FALSE)</f>
        <v>ITA</v>
      </c>
      <c r="F57" s="75" t="str">
        <f>VLOOKUP(D57,Riepilogo!$A$2:$F$447,6,FALSE)</f>
        <v>MODENA BADMINTON</v>
      </c>
      <c r="G57" s="96">
        <f>SUM(LARGE(H57:AB57,{1,2,3,4,5,6}))</f>
        <v>300</v>
      </c>
      <c r="H57" s="81"/>
      <c r="I57" s="21"/>
      <c r="J57" s="21"/>
      <c r="K57" s="21"/>
      <c r="L57" s="21"/>
      <c r="M57" s="21"/>
      <c r="N57" s="21"/>
      <c r="O57" s="21"/>
      <c r="P57" s="21">
        <v>300</v>
      </c>
      <c r="Q57" s="21"/>
      <c r="R57" s="21"/>
      <c r="S57" s="21"/>
      <c r="T57" s="21"/>
      <c r="U57" s="21"/>
      <c r="V57" s="15"/>
      <c r="W57" s="35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</row>
    <row r="58" spans="1:28" s="59" customFormat="1" ht="15" customHeight="1" thickBot="1" x14ac:dyDescent="0.3">
      <c r="A58" s="14" t="s">
        <v>105</v>
      </c>
      <c r="B58" s="48" t="str">
        <f>VLOOKUP(D58,Riepilogo!$A$2:$F$447,2,FALSE)</f>
        <v>DI MARCO CARLO ALBERTO</v>
      </c>
      <c r="C58" s="50" t="str">
        <f>VLOOKUP(D58,Riepilogo!$A$2:$F$447,3,FALSE)</f>
        <v>05/10/1973</v>
      </c>
      <c r="D58" s="48">
        <v>10090</v>
      </c>
      <c r="E58" s="48" t="str">
        <f>VLOOKUP(D58,Riepilogo!$A$2:$F$447,5,FALSE)</f>
        <v>ITA</v>
      </c>
      <c r="F58" s="75" t="str">
        <f>VLOOKUP(D58,Riepilogo!$A$2:$F$447,6,FALSE)</f>
        <v>THE STARS</v>
      </c>
      <c r="G58" s="96">
        <f>SUM(LARGE(H58:AB58,{1,2,3,4,5,6}))</f>
        <v>300</v>
      </c>
      <c r="H58" s="81"/>
      <c r="I58" s="21"/>
      <c r="J58" s="21"/>
      <c r="K58" s="21"/>
      <c r="L58" s="21"/>
      <c r="M58" s="21"/>
      <c r="N58" s="21"/>
      <c r="O58" s="21"/>
      <c r="P58" s="21">
        <v>300</v>
      </c>
      <c r="Q58" s="21"/>
      <c r="R58" s="21"/>
      <c r="S58" s="21"/>
      <c r="T58" s="21"/>
      <c r="U58" s="21"/>
      <c r="V58" s="15"/>
      <c r="W58" s="35">
        <v>0</v>
      </c>
      <c r="X58" s="34">
        <v>0</v>
      </c>
      <c r="Y58" s="33">
        <v>0</v>
      </c>
      <c r="Z58" s="34">
        <v>0</v>
      </c>
      <c r="AA58" s="33">
        <v>0</v>
      </c>
      <c r="AB58" s="34">
        <v>0</v>
      </c>
    </row>
    <row r="59" spans="1:28" s="59" customFormat="1" ht="15" customHeight="1" thickBot="1" x14ac:dyDescent="0.3">
      <c r="A59" s="14" t="s">
        <v>106</v>
      </c>
      <c r="B59" s="48" t="str">
        <f>VLOOKUP(D59,Riepilogo!$A$2:$F$447,2,FALSE)</f>
        <v>RAFFEINER KLAUS</v>
      </c>
      <c r="C59" s="50" t="str">
        <f>VLOOKUP(D59,Riepilogo!$A$2:$F$447,3,FALSE)</f>
        <v>10/11/1977</v>
      </c>
      <c r="D59" s="48">
        <v>10104</v>
      </c>
      <c r="E59" s="48" t="str">
        <f>VLOOKUP(D59,Riepilogo!$A$2:$F$447,5,FALSE)</f>
        <v>ITA</v>
      </c>
      <c r="F59" s="75" t="str">
        <f>VLOOKUP(D59,Riepilogo!$A$2:$F$447,6,FALSE)</f>
        <v>SC MERAN</v>
      </c>
      <c r="G59" s="96">
        <f>SUM(LARGE(H59:AB59,{1,2,3,4,5,6}))</f>
        <v>300</v>
      </c>
      <c r="H59" s="81"/>
      <c r="I59" s="21"/>
      <c r="J59" s="21"/>
      <c r="K59" s="21"/>
      <c r="L59" s="21"/>
      <c r="M59" s="21"/>
      <c r="N59" s="21"/>
      <c r="O59" s="21"/>
      <c r="P59" s="21">
        <v>300</v>
      </c>
      <c r="Q59" s="21"/>
      <c r="R59" s="21"/>
      <c r="S59" s="21"/>
      <c r="T59" s="21"/>
      <c r="U59" s="21"/>
      <c r="V59" s="15"/>
      <c r="W59" s="35">
        <v>0</v>
      </c>
      <c r="X59" s="34">
        <v>0</v>
      </c>
      <c r="Y59" s="33">
        <v>0</v>
      </c>
      <c r="Z59" s="34">
        <v>0</v>
      </c>
      <c r="AA59" s="33">
        <v>0</v>
      </c>
      <c r="AB59" s="34">
        <v>0</v>
      </c>
    </row>
    <row r="60" spans="1:28" s="47" customFormat="1" ht="15" customHeight="1" thickBot="1" x14ac:dyDescent="0.3">
      <c r="A60" s="14" t="s">
        <v>107</v>
      </c>
      <c r="B60" s="48" t="str">
        <f>VLOOKUP(D60,Riepilogo!$A$2:$F$447,2,FALSE)</f>
        <v>PROCACCINI MAURO</v>
      </c>
      <c r="C60" s="50" t="str">
        <f>VLOOKUP(D60,Riepilogo!$A$2:$F$447,3,FALSE)</f>
        <v>18/05/1978</v>
      </c>
      <c r="D60" s="48">
        <v>23256</v>
      </c>
      <c r="E60" s="48" t="str">
        <f>VLOOKUP(D60,Riepilogo!$A$2:$F$447,5,FALSE)</f>
        <v>ITA</v>
      </c>
      <c r="F60" s="75" t="str">
        <f>VLOOKUP(D60,Riepilogo!$A$2:$F$447,6,FALSE)</f>
        <v>POL MARCOLINIADI</v>
      </c>
      <c r="G60" s="96">
        <f>SUM(LARGE(H60:AB60,{1,2,3,4,5,6}))</f>
        <v>300</v>
      </c>
      <c r="H60" s="81"/>
      <c r="I60" s="21"/>
      <c r="J60" s="21"/>
      <c r="K60" s="21"/>
      <c r="L60" s="21"/>
      <c r="M60" s="21"/>
      <c r="N60" s="21"/>
      <c r="O60" s="21"/>
      <c r="P60" s="21">
        <v>300</v>
      </c>
      <c r="Q60" s="21"/>
      <c r="R60" s="21"/>
      <c r="S60" s="21"/>
      <c r="T60" s="21"/>
      <c r="U60" s="21"/>
      <c r="V60" s="15"/>
      <c r="W60" s="35">
        <v>0</v>
      </c>
      <c r="X60" s="34">
        <v>0</v>
      </c>
      <c r="Y60" s="33">
        <v>0</v>
      </c>
      <c r="Z60" s="34">
        <v>0</v>
      </c>
      <c r="AA60" s="33">
        <v>0</v>
      </c>
      <c r="AB60" s="34">
        <v>0</v>
      </c>
    </row>
    <row r="61" spans="1:28" s="47" customFormat="1" ht="15" customHeight="1" thickBot="1" x14ac:dyDescent="0.3">
      <c r="A61" s="14" t="s">
        <v>108</v>
      </c>
      <c r="B61" s="48" t="str">
        <f>VLOOKUP(D61,Riepilogo!$A$2:$F$447,2,FALSE)</f>
        <v>BOSSATI EZIO</v>
      </c>
      <c r="C61" s="50" t="str">
        <f>VLOOKUP(D61,Riepilogo!$A$2:$F$447,3,FALSE)</f>
        <v>03/06/1960</v>
      </c>
      <c r="D61" s="48">
        <v>22312</v>
      </c>
      <c r="E61" s="48" t="str">
        <f>VLOOKUP(D61,Riepilogo!$A$2:$F$447,5,FALSE)</f>
        <v>ITA</v>
      </c>
      <c r="F61" s="75" t="str">
        <f>VLOOKUP(D61,Riepilogo!$A$2:$F$447,6,FALSE)</f>
        <v>ALBA SHUTTLE</v>
      </c>
      <c r="G61" s="96">
        <f>SUM(LARGE(H61:AB61,{1,2,3,4,5,6}))</f>
        <v>274</v>
      </c>
      <c r="H61" s="81"/>
      <c r="I61" s="21"/>
      <c r="J61" s="21"/>
      <c r="K61" s="21"/>
      <c r="L61" s="21"/>
      <c r="M61" s="21">
        <v>137</v>
      </c>
      <c r="N61" s="21"/>
      <c r="O61" s="21"/>
      <c r="P61" s="21"/>
      <c r="Q61" s="21">
        <v>137</v>
      </c>
      <c r="R61" s="21"/>
      <c r="S61" s="21"/>
      <c r="T61" s="21"/>
      <c r="U61" s="21"/>
      <c r="V61" s="15"/>
      <c r="W61" s="35">
        <v>0</v>
      </c>
      <c r="X61" s="34">
        <v>0</v>
      </c>
      <c r="Y61" s="33">
        <v>0</v>
      </c>
      <c r="Z61" s="34">
        <v>0</v>
      </c>
      <c r="AA61" s="33">
        <v>0</v>
      </c>
      <c r="AB61" s="34">
        <v>0</v>
      </c>
    </row>
    <row r="62" spans="1:28" ht="15" customHeight="1" thickBot="1" x14ac:dyDescent="0.3">
      <c r="A62" s="14" t="s">
        <v>109</v>
      </c>
      <c r="B62" s="48" t="str">
        <f>VLOOKUP(D62,Riepilogo!$A$2:$F$447,2,FALSE)</f>
        <v>FELIZIANI FRANCESCO</v>
      </c>
      <c r="C62" s="50" t="str">
        <f>VLOOKUP(D62,Riepilogo!$A$2:$F$447,3,FALSE)</f>
        <v>24/07/1965</v>
      </c>
      <c r="D62" s="48">
        <v>12293</v>
      </c>
      <c r="E62" s="48" t="str">
        <f>VLOOKUP(D62,Riepilogo!$A$2:$F$447,5,FALSE)</f>
        <v>ITA</v>
      </c>
      <c r="F62" s="75" t="str">
        <f>VLOOKUP(D62,Riepilogo!$A$2:$F$447,6,FALSE)</f>
        <v>LE AQUILE</v>
      </c>
      <c r="G62" s="96">
        <f>SUM(LARGE(H62:AB62,{1,2,3,4,5,6}))</f>
        <v>253</v>
      </c>
      <c r="H62" s="81"/>
      <c r="I62" s="21"/>
      <c r="J62" s="21"/>
      <c r="K62" s="21"/>
      <c r="L62" s="21"/>
      <c r="M62" s="21"/>
      <c r="N62" s="21"/>
      <c r="O62" s="21"/>
      <c r="P62" s="21">
        <v>253</v>
      </c>
      <c r="Q62" s="21"/>
      <c r="R62" s="21"/>
      <c r="S62" s="21"/>
      <c r="T62" s="21"/>
      <c r="U62" s="21"/>
      <c r="V62" s="15"/>
      <c r="W62" s="35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</row>
    <row r="63" spans="1:28" ht="15" customHeight="1" thickBot="1" x14ac:dyDescent="0.3">
      <c r="A63" s="14" t="s">
        <v>110</v>
      </c>
      <c r="B63" s="48" t="str">
        <f>VLOOKUP(D63,Riepilogo!$A$2:$F$447,2,FALSE)</f>
        <v>THOMASER BERNHARD</v>
      </c>
      <c r="C63" s="50" t="str">
        <f>VLOOKUP(D63,Riepilogo!$A$2:$F$447,3,FALSE)</f>
        <v>20/10/1970</v>
      </c>
      <c r="D63" s="48">
        <v>10803</v>
      </c>
      <c r="E63" s="48" t="str">
        <f>VLOOKUP(D63,Riepilogo!$A$2:$F$447,5,FALSE)</f>
        <v>ITA</v>
      </c>
      <c r="F63" s="75" t="str">
        <f>VLOOKUP(D63,Riepilogo!$A$2:$F$447,6,FALSE)</f>
        <v>ASSV BRIXEN</v>
      </c>
      <c r="G63" s="96">
        <f>SUM(LARGE(H63:AB63,{1,2,3,4,5,6}))</f>
        <v>253</v>
      </c>
      <c r="H63" s="81"/>
      <c r="I63" s="21"/>
      <c r="J63" s="21"/>
      <c r="K63" s="21"/>
      <c r="L63" s="21"/>
      <c r="M63" s="21"/>
      <c r="N63" s="21"/>
      <c r="O63" s="21"/>
      <c r="P63" s="21">
        <v>253</v>
      </c>
      <c r="Q63" s="21"/>
      <c r="R63" s="21"/>
      <c r="S63" s="21"/>
      <c r="T63" s="21"/>
      <c r="U63" s="21"/>
      <c r="V63" s="15"/>
      <c r="W63" s="35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</row>
    <row r="64" spans="1:28" ht="15" customHeight="1" thickBot="1" x14ac:dyDescent="0.3">
      <c r="A64" s="14" t="s">
        <v>111</v>
      </c>
      <c r="B64" s="48" t="str">
        <f>VLOOKUP(D64,Riepilogo!$A$2:$F$447,2,FALSE)</f>
        <v>TERLIZZI GIANLUCA</v>
      </c>
      <c r="C64" s="50" t="str">
        <f>VLOOKUP(D64,Riepilogo!$A$2:$F$447,3,FALSE)</f>
        <v>28/01/1978</v>
      </c>
      <c r="D64" s="48">
        <v>23321</v>
      </c>
      <c r="E64" s="48" t="str">
        <f>VLOOKUP(D64,Riepilogo!$A$2:$F$447,5,FALSE)</f>
        <v>ITA</v>
      </c>
      <c r="F64" s="75" t="str">
        <f>VLOOKUP(D64,Riepilogo!$A$2:$F$447,6,FALSE)</f>
        <v>VIGNANELLO BC</v>
      </c>
      <c r="G64" s="96">
        <f>SUM(LARGE(H64:AB64,{1,2,3,4,5,6}))</f>
        <v>253</v>
      </c>
      <c r="H64" s="81"/>
      <c r="I64" s="21"/>
      <c r="J64" s="21"/>
      <c r="K64" s="21"/>
      <c r="L64" s="21"/>
      <c r="M64" s="21"/>
      <c r="N64" s="21"/>
      <c r="O64" s="21"/>
      <c r="P64" s="21">
        <v>253</v>
      </c>
      <c r="Q64" s="21"/>
      <c r="R64" s="21"/>
      <c r="S64" s="21"/>
      <c r="T64" s="21"/>
      <c r="U64" s="21"/>
      <c r="V64" s="15"/>
      <c r="W64" s="35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</row>
    <row r="65" spans="1:28" ht="15" customHeight="1" thickBot="1" x14ac:dyDescent="0.3">
      <c r="A65" s="14" t="s">
        <v>112</v>
      </c>
      <c r="B65" s="48" t="str">
        <f>VLOOKUP(D65,Riepilogo!$A$2:$F$447,2,FALSE)</f>
        <v>CAPATI GINO</v>
      </c>
      <c r="C65" s="50" t="str">
        <f>VLOOKUP(D65,Riepilogo!$A$2:$F$447,3,FALSE)</f>
        <v>19/09/1978</v>
      </c>
      <c r="D65" s="48">
        <v>14421</v>
      </c>
      <c r="E65" s="48" t="str">
        <f>VLOOKUP(D65,Riepilogo!$A$2:$F$447,5,FALSE)</f>
        <v>ITA</v>
      </c>
      <c r="F65" s="75" t="str">
        <f>VLOOKUP(D65,Riepilogo!$A$2:$F$447,6,FALSE)</f>
        <v>VIGNANELLO BC</v>
      </c>
      <c r="G65" s="96">
        <f>SUM(LARGE(H65:AB65,{1,2,3,4,5,6}))</f>
        <v>253</v>
      </c>
      <c r="H65" s="81"/>
      <c r="I65" s="21"/>
      <c r="J65" s="21"/>
      <c r="K65" s="21"/>
      <c r="L65" s="21"/>
      <c r="M65" s="21"/>
      <c r="N65" s="21"/>
      <c r="O65" s="21"/>
      <c r="P65" s="21">
        <v>253</v>
      </c>
      <c r="Q65" s="21"/>
      <c r="R65" s="21"/>
      <c r="S65" s="21"/>
      <c r="T65" s="21"/>
      <c r="U65" s="21"/>
      <c r="V65" s="15"/>
      <c r="W65" s="35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</row>
    <row r="66" spans="1:28" ht="15" customHeight="1" thickBot="1" x14ac:dyDescent="0.3">
      <c r="A66" s="14" t="s">
        <v>113</v>
      </c>
      <c r="B66" s="48" t="str">
        <f>VLOOKUP(D66,Riepilogo!$A$2:$F$447,2,FALSE)</f>
        <v>DI LENARDO ALESSIO</v>
      </c>
      <c r="C66" s="50" t="str">
        <f>VLOOKUP(D66,Riepilogo!$A$2:$F$447,3,FALSE)</f>
        <v>19/03/1981</v>
      </c>
      <c r="D66" s="48">
        <v>11535</v>
      </c>
      <c r="E66" s="48" t="str">
        <f>VLOOKUP(D66,Riepilogo!$A$2:$F$447,5,FALSE)</f>
        <v>ITA</v>
      </c>
      <c r="F66" s="75" t="str">
        <f>VLOOKUP(D66,Riepilogo!$A$2:$F$447,6,FALSE)</f>
        <v>ACQUI BADMINTON</v>
      </c>
      <c r="G66" s="96">
        <f>SUM(LARGE(H66:AB66,{1,2,3,4,5,6}))</f>
        <v>253</v>
      </c>
      <c r="H66" s="81"/>
      <c r="I66" s="21"/>
      <c r="J66" s="21"/>
      <c r="K66" s="21"/>
      <c r="L66" s="21"/>
      <c r="M66" s="21"/>
      <c r="N66" s="21"/>
      <c r="O66" s="21"/>
      <c r="P66" s="21">
        <v>253</v>
      </c>
      <c r="Q66" s="21"/>
      <c r="R66" s="21"/>
      <c r="S66" s="21"/>
      <c r="T66" s="21"/>
      <c r="U66" s="21"/>
      <c r="V66" s="15"/>
      <c r="W66" s="35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</row>
    <row r="67" spans="1:28" ht="15" customHeight="1" thickBot="1" x14ac:dyDescent="0.3">
      <c r="A67" s="14" t="s">
        <v>114</v>
      </c>
      <c r="B67" s="48" t="str">
        <f>VLOOKUP(D67,Riepilogo!$A$2:$F$447,2,FALSE)</f>
        <v>FUDA MAURIZIO</v>
      </c>
      <c r="C67" s="50" t="str">
        <f>VLOOKUP(D67,Riepilogo!$A$2:$F$447,3,FALSE)</f>
        <v>16/12/1957</v>
      </c>
      <c r="D67" s="48">
        <v>16587</v>
      </c>
      <c r="E67" s="48" t="str">
        <f>VLOOKUP(D67,Riepilogo!$A$2:$F$447,5,FALSE)</f>
        <v>ITA</v>
      </c>
      <c r="F67" s="75" t="str">
        <f>VLOOKUP(D67,Riepilogo!$A$2:$F$447,6,FALSE)</f>
        <v>ROMA BC</v>
      </c>
      <c r="G67" s="96">
        <f>SUM(LARGE(H67:AB67,{1,2,3,4,5,6}))</f>
        <v>250</v>
      </c>
      <c r="H67" s="81"/>
      <c r="I67" s="21"/>
      <c r="J67" s="21"/>
      <c r="K67" s="21"/>
      <c r="L67" s="21"/>
      <c r="M67" s="21"/>
      <c r="N67" s="21"/>
      <c r="O67" s="21">
        <v>250</v>
      </c>
      <c r="P67" s="21"/>
      <c r="Q67" s="21"/>
      <c r="R67" s="21"/>
      <c r="S67" s="21"/>
      <c r="T67" s="21"/>
      <c r="U67" s="21"/>
      <c r="V67" s="15"/>
      <c r="W67" s="35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</row>
    <row r="68" spans="1:28" ht="15" customHeight="1" thickBot="1" x14ac:dyDescent="0.3">
      <c r="A68" s="14" t="s">
        <v>115</v>
      </c>
      <c r="B68" s="48" t="str">
        <f>VLOOKUP(D68,Riepilogo!$A$2:$F$447,2,FALSE)</f>
        <v>CAROZZA GIUSEPPE</v>
      </c>
      <c r="C68" s="50">
        <f>VLOOKUP(D68,Riepilogo!$A$2:$F$447,3,FALSE)</f>
        <v>24505</v>
      </c>
      <c r="D68" s="48">
        <v>12104</v>
      </c>
      <c r="E68" s="48" t="str">
        <f>VLOOKUP(D68,Riepilogo!$A$2:$F$447,5,FALSE)</f>
        <v>ITA</v>
      </c>
      <c r="F68" s="75" t="str">
        <f>VLOOKUP(D68,Riepilogo!$A$2:$F$447,6,FALSE)</f>
        <v>ANNAPOLI</v>
      </c>
      <c r="G68" s="96">
        <f>SUM(LARGE(H68:AB68,{1,2,3,4,5,6}))</f>
        <v>250</v>
      </c>
      <c r="H68" s="8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5">
        <v>250</v>
      </c>
      <c r="W68" s="35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</row>
    <row r="69" spans="1:28" ht="15" customHeight="1" thickBot="1" x14ac:dyDescent="0.3">
      <c r="A69" s="14" t="s">
        <v>116</v>
      </c>
      <c r="B69" s="48" t="str">
        <f>VLOOKUP(D69,Riepilogo!$A$2:$F$447,2,FALSE)</f>
        <v>PAVONE MARCO</v>
      </c>
      <c r="C69" s="50" t="str">
        <f>VLOOKUP(D69,Riepilogo!$A$2:$F$447,3,FALSE)</f>
        <v>23/01/1972</v>
      </c>
      <c r="D69" s="48">
        <v>66631</v>
      </c>
      <c r="E69" s="48" t="str">
        <f>VLOOKUP(D69,Riepilogo!$A$2:$F$447,5,FALSE)</f>
        <v>ITA</v>
      </c>
      <c r="F69" s="75" t="str">
        <f>VLOOKUP(D69,Riepilogo!$A$2:$F$447,6,FALSE)</f>
        <v>BADMINTON PAOLA</v>
      </c>
      <c r="G69" s="96">
        <f>SUM(LARGE(H69:AB69,{1,2,3,4,5,6}))</f>
        <v>250</v>
      </c>
      <c r="H69" s="81"/>
      <c r="I69" s="21"/>
      <c r="J69" s="21"/>
      <c r="K69" s="21"/>
      <c r="L69" s="21"/>
      <c r="M69" s="21"/>
      <c r="N69" s="21">
        <v>250</v>
      </c>
      <c r="O69" s="21"/>
      <c r="P69" s="21"/>
      <c r="Q69" s="21"/>
      <c r="R69" s="21"/>
      <c r="S69" s="21"/>
      <c r="T69" s="21"/>
      <c r="U69" s="21"/>
      <c r="V69" s="15"/>
      <c r="W69" s="35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</row>
    <row r="70" spans="1:28" s="39" customFormat="1" ht="15" customHeight="1" thickBot="1" x14ac:dyDescent="0.3">
      <c r="A70" s="14" t="s">
        <v>117</v>
      </c>
      <c r="B70" s="48" t="str">
        <f>VLOOKUP(D70,Riepilogo!$A$2:$F$447,2,FALSE)</f>
        <v>PURI RAJESH KUMAR</v>
      </c>
      <c r="C70" s="50" t="str">
        <f>VLOOKUP(D70,Riepilogo!$A$2:$F$447,3,FALSE)</f>
        <v>02/05/1976</v>
      </c>
      <c r="D70" s="48">
        <v>176360</v>
      </c>
      <c r="E70" s="48" t="str">
        <f>VLOOKUP(D70,Riepilogo!$A$2:$F$447,5,FALSE)</f>
        <v>ITA</v>
      </c>
      <c r="F70" s="75" t="str">
        <f>VLOOKUP(D70,Riepilogo!$A$2:$F$447,6,FALSE)</f>
        <v>ROMA BC</v>
      </c>
      <c r="G70" s="96">
        <f>SUM(LARGE(H70:AB70,{1,2,3,4,5,6}))</f>
        <v>250</v>
      </c>
      <c r="H70" s="81"/>
      <c r="I70" s="21"/>
      <c r="J70" s="21"/>
      <c r="K70" s="21"/>
      <c r="L70" s="21"/>
      <c r="M70" s="21"/>
      <c r="N70" s="21"/>
      <c r="O70" s="21">
        <v>250</v>
      </c>
      <c r="P70" s="21"/>
      <c r="Q70" s="21"/>
      <c r="R70" s="21"/>
      <c r="S70" s="21"/>
      <c r="T70" s="21"/>
      <c r="U70" s="21"/>
      <c r="V70" s="15"/>
      <c r="W70" s="35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</row>
    <row r="71" spans="1:28" s="39" customFormat="1" ht="15" customHeight="1" thickBot="1" x14ac:dyDescent="0.3">
      <c r="A71" s="14" t="s">
        <v>118</v>
      </c>
      <c r="B71" s="48" t="str">
        <f>VLOOKUP(D71,Riepilogo!$A$2:$F$447,2,FALSE)</f>
        <v>GSCHNITZER PAUL</v>
      </c>
      <c r="C71" s="50" t="str">
        <f>VLOOKUP(D71,Riepilogo!$A$2:$F$447,3,FALSE)</f>
        <v>22/08/1966</v>
      </c>
      <c r="D71" s="48">
        <v>176365</v>
      </c>
      <c r="E71" s="48" t="str">
        <f>VLOOKUP(D71,Riepilogo!$A$2:$F$447,5,FALSE)</f>
        <v>ITA</v>
      </c>
      <c r="F71" s="75" t="str">
        <f>VLOOKUP(D71,Riepilogo!$A$2:$F$447,6,FALSE)</f>
        <v>ASSV BRIXEN</v>
      </c>
      <c r="G71" s="96">
        <f>SUM(LARGE(H71:AB71,{1,2,3,4,5,6}))</f>
        <v>229</v>
      </c>
      <c r="H71" s="81"/>
      <c r="I71" s="21"/>
      <c r="J71" s="21"/>
      <c r="K71" s="21">
        <v>92</v>
      </c>
      <c r="L71" s="21"/>
      <c r="M71" s="21"/>
      <c r="N71" s="21"/>
      <c r="O71" s="21"/>
      <c r="P71" s="21"/>
      <c r="Q71" s="21"/>
      <c r="R71" s="21">
        <v>137</v>
      </c>
      <c r="S71" s="21"/>
      <c r="T71" s="21"/>
      <c r="U71" s="21"/>
      <c r="V71" s="15"/>
      <c r="W71" s="35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</row>
    <row r="72" spans="1:28" ht="15" customHeight="1" thickBot="1" x14ac:dyDescent="0.3">
      <c r="A72" s="14" t="s">
        <v>119</v>
      </c>
      <c r="B72" s="48" t="str">
        <f>VLOOKUP(D72,Riepilogo!$A$2:$F$447,2,FALSE)</f>
        <v>MAIETTA COSTANTINO</v>
      </c>
      <c r="C72" s="50" t="str">
        <f>VLOOKUP(D72,Riepilogo!$A$2:$F$447,3,FALSE)</f>
        <v>04/02/1956</v>
      </c>
      <c r="D72" s="48">
        <v>44524</v>
      </c>
      <c r="E72" s="48" t="str">
        <f>VLOOKUP(D72,Riepilogo!$A$2:$F$447,5,FALSE)</f>
        <v>ITA</v>
      </c>
      <c r="F72" s="75" t="str">
        <f>VLOOKUP(D72,Riepilogo!$A$2:$F$447,6,FALSE)</f>
        <v>BC CELESTE</v>
      </c>
      <c r="G72" s="96">
        <f>SUM(LARGE(H72:AB72,{1,2,3,4,5,6}))</f>
        <v>213</v>
      </c>
      <c r="H72" s="8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5">
        <v>213</v>
      </c>
      <c r="W72" s="35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</row>
    <row r="73" spans="1:28" s="47" customFormat="1" ht="15" customHeight="1" thickBot="1" x14ac:dyDescent="0.3">
      <c r="A73" s="14" t="s">
        <v>120</v>
      </c>
      <c r="B73" s="48" t="str">
        <f>VLOOKUP(D73,Riepilogo!$A$2:$F$447,2,FALSE)</f>
        <v>NISTOLI ARMANDO FLAVIO</v>
      </c>
      <c r="C73" s="50" t="str">
        <f>VLOOKUP(D73,Riepilogo!$A$2:$F$447,3,FALSE)</f>
        <v>29/01/1961</v>
      </c>
      <c r="D73" s="48">
        <v>16237</v>
      </c>
      <c r="E73" s="48" t="str">
        <f>VLOOKUP(D73,Riepilogo!$A$2:$F$447,5,FALSE)</f>
        <v>ITA</v>
      </c>
      <c r="F73" s="75" t="str">
        <f>VLOOKUP(D73,Riepilogo!$A$2:$F$447,6,FALSE)</f>
        <v>CUS BERGAMO</v>
      </c>
      <c r="G73" s="96">
        <f>SUM(LARGE(H73:AB73,{1,2,3,4,5,6}))</f>
        <v>213</v>
      </c>
      <c r="H73" s="81"/>
      <c r="I73" s="21"/>
      <c r="J73" s="21"/>
      <c r="K73" s="21"/>
      <c r="L73" s="21"/>
      <c r="M73" s="21"/>
      <c r="N73" s="21"/>
      <c r="O73" s="21"/>
      <c r="P73" s="21"/>
      <c r="Q73" s="21"/>
      <c r="R73" s="21">
        <v>213</v>
      </c>
      <c r="S73" s="21"/>
      <c r="T73" s="21"/>
      <c r="U73" s="21"/>
      <c r="V73" s="15"/>
      <c r="W73" s="35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</row>
    <row r="74" spans="1:28" s="47" customFormat="1" ht="15" customHeight="1" thickBot="1" x14ac:dyDescent="0.3">
      <c r="A74" s="14" t="s">
        <v>121</v>
      </c>
      <c r="B74" s="48" t="str">
        <f>VLOOKUP(D74,Riepilogo!$A$2:$F$447,2,FALSE)</f>
        <v>PICCININ MARCO</v>
      </c>
      <c r="C74" s="50" t="str">
        <f>VLOOKUP(D74,Riepilogo!$A$2:$F$447,3,FALSE)</f>
        <v>02/11/1967</v>
      </c>
      <c r="D74" s="48">
        <v>22158</v>
      </c>
      <c r="E74" s="48" t="str">
        <f>VLOOKUP(D74,Riepilogo!$A$2:$F$447,5,FALSE)</f>
        <v>ITA</v>
      </c>
      <c r="F74" s="75" t="str">
        <f>VLOOKUP(D74,Riepilogo!$A$2:$F$447,6,FALSE)</f>
        <v>BC MILANO</v>
      </c>
      <c r="G74" s="96">
        <f>SUM(LARGE(H74:AB74,{1,2,3,4,5,6}))</f>
        <v>213</v>
      </c>
      <c r="H74" s="81">
        <v>213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5"/>
      <c r="W74" s="35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</row>
    <row r="75" spans="1:28" ht="15" customHeight="1" thickBot="1" x14ac:dyDescent="0.3">
      <c r="A75" s="14" t="s">
        <v>122</v>
      </c>
      <c r="B75" s="48" t="str">
        <f>VLOOKUP(D75,Riepilogo!$A$2:$F$447,2,FALSE)</f>
        <v>CAFARELLI DAVIDE</v>
      </c>
      <c r="C75" s="50" t="str">
        <f>VLOOKUP(D75,Riepilogo!$A$2:$F$447,3,FALSE)</f>
        <v>30/11/1978</v>
      </c>
      <c r="D75" s="48">
        <v>197504</v>
      </c>
      <c r="E75" s="48" t="str">
        <f>VLOOKUP(D75,Riepilogo!$A$2:$F$447,5,FALSE)</f>
        <v>ITA</v>
      </c>
      <c r="F75" s="75" t="str">
        <f>VLOOKUP(D75,Riepilogo!$A$2:$F$447,6,FALSE)</f>
        <v>GSS SCORZA</v>
      </c>
      <c r="G75" s="96">
        <f>SUM(LARGE(H75:AB75,{1,2,3,4,5,6}))</f>
        <v>213</v>
      </c>
      <c r="H75" s="81"/>
      <c r="I75" s="21"/>
      <c r="J75" s="21"/>
      <c r="K75" s="21"/>
      <c r="L75" s="21"/>
      <c r="M75" s="21"/>
      <c r="N75" s="21">
        <v>213</v>
      </c>
      <c r="O75" s="21"/>
      <c r="P75" s="21"/>
      <c r="Q75" s="21"/>
      <c r="R75" s="21"/>
      <c r="S75" s="21"/>
      <c r="T75" s="21"/>
      <c r="U75" s="21"/>
      <c r="V75" s="15"/>
      <c r="W75" s="35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</row>
    <row r="76" spans="1:28" ht="15" customHeight="1" thickBot="1" x14ac:dyDescent="0.3">
      <c r="A76" s="14" t="s">
        <v>123</v>
      </c>
      <c r="B76" s="48" t="str">
        <f>VLOOKUP(D76,Riepilogo!$A$2:$F$447,2,FALSE)</f>
        <v>COCIMANO DOMENICO ORAZIO</v>
      </c>
      <c r="C76" s="50" t="str">
        <f>VLOOKUP(D76,Riepilogo!$A$2:$F$447,3,FALSE)</f>
        <v>07/04/1959</v>
      </c>
      <c r="D76" s="48">
        <v>9734</v>
      </c>
      <c r="E76" s="48" t="str">
        <f>VLOOKUP(D76,Riepilogo!$A$2:$F$447,5,FALSE)</f>
        <v>ITA</v>
      </c>
      <c r="F76" s="75" t="str">
        <f>VLOOKUP(D76,Riepilogo!$A$2:$F$447,6,FALSE)</f>
        <v>CASTEL DI IUDICA</v>
      </c>
      <c r="G76" s="96">
        <f>SUM(LARGE(H76:AB76,{1,2,3,4,5,6}))</f>
        <v>205</v>
      </c>
      <c r="H76" s="81"/>
      <c r="I76" s="21"/>
      <c r="J76" s="21"/>
      <c r="K76" s="21"/>
      <c r="L76" s="21"/>
      <c r="M76" s="21"/>
      <c r="N76" s="21"/>
      <c r="O76" s="21"/>
      <c r="P76" s="21">
        <v>205</v>
      </c>
      <c r="Q76" s="21"/>
      <c r="R76" s="21"/>
      <c r="S76" s="21"/>
      <c r="T76" s="21"/>
      <c r="U76" s="21"/>
      <c r="V76" s="15"/>
      <c r="W76" s="35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</row>
    <row r="77" spans="1:28" ht="15" customHeight="1" thickBot="1" x14ac:dyDescent="0.3">
      <c r="A77" s="14" t="s">
        <v>124</v>
      </c>
      <c r="B77" s="48" t="str">
        <f>VLOOKUP(D77,Riepilogo!$A$2:$F$447,2,FALSE)</f>
        <v>SIGMUND HELMUTH</v>
      </c>
      <c r="C77" s="50" t="str">
        <f>VLOOKUP(D77,Riepilogo!$A$2:$F$447,3,FALSE)</f>
        <v>23/07/1961</v>
      </c>
      <c r="D77" s="48">
        <v>10805</v>
      </c>
      <c r="E77" s="48" t="str">
        <f>VLOOKUP(D77,Riepilogo!$A$2:$F$447,5,FALSE)</f>
        <v>ITA</v>
      </c>
      <c r="F77" s="75" t="str">
        <f>VLOOKUP(D77,Riepilogo!$A$2:$F$447,6,FALSE)</f>
        <v>ASSV BRIXEN</v>
      </c>
      <c r="G77" s="96">
        <f>SUM(LARGE(H77:AB77,{1,2,3,4,5,6}))</f>
        <v>205</v>
      </c>
      <c r="H77" s="81"/>
      <c r="I77" s="21"/>
      <c r="J77" s="21"/>
      <c r="K77" s="21"/>
      <c r="L77" s="21"/>
      <c r="M77" s="21"/>
      <c r="N77" s="21"/>
      <c r="O77" s="21"/>
      <c r="P77" s="21">
        <v>205</v>
      </c>
      <c r="Q77" s="21"/>
      <c r="R77" s="21"/>
      <c r="S77" s="21"/>
      <c r="T77" s="21"/>
      <c r="U77" s="21"/>
      <c r="V77" s="15"/>
      <c r="W77" s="35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</row>
    <row r="78" spans="1:28" ht="15" customHeight="1" thickBot="1" x14ac:dyDescent="0.3">
      <c r="A78" s="14" t="s">
        <v>125</v>
      </c>
      <c r="B78" s="48" t="str">
        <f>VLOOKUP(D78,Riepilogo!$A$2:$F$447,2,FALSE)</f>
        <v>KISS ATTILA</v>
      </c>
      <c r="C78" s="50" t="str">
        <f>VLOOKUP(D78,Riepilogo!$A$2:$F$447,3,FALSE)</f>
        <v>13/02/1967</v>
      </c>
      <c r="D78" s="48">
        <v>14099</v>
      </c>
      <c r="E78" s="48" t="str">
        <f>VLOOKUP(D78,Riepilogo!$A$2:$F$447,5,FALSE)</f>
        <v>HUN</v>
      </c>
      <c r="F78" s="75" t="str">
        <f>VLOOKUP(D78,Riepilogo!$A$2:$F$447,6,FALSE)</f>
        <v>BC MILANO</v>
      </c>
      <c r="G78" s="96">
        <f>SUM(LARGE(H78:AB78,{1,2,3,4,5,6}))</f>
        <v>205</v>
      </c>
      <c r="H78" s="81"/>
      <c r="I78" s="21"/>
      <c r="J78" s="21"/>
      <c r="K78" s="21"/>
      <c r="L78" s="21"/>
      <c r="M78" s="21"/>
      <c r="N78" s="21"/>
      <c r="O78" s="21"/>
      <c r="P78" s="21">
        <v>205</v>
      </c>
      <c r="Q78" s="21"/>
      <c r="R78" s="21"/>
      <c r="S78" s="21"/>
      <c r="T78" s="21"/>
      <c r="U78" s="21"/>
      <c r="V78" s="15"/>
      <c r="W78" s="35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</row>
    <row r="79" spans="1:28" ht="15" customHeight="1" thickBot="1" x14ac:dyDescent="0.3">
      <c r="A79" s="14" t="s">
        <v>126</v>
      </c>
      <c r="B79" s="48" t="str">
        <f>VLOOKUP(D79,Riepilogo!$A$2:$F$447,2,FALSE)</f>
        <v>USELLI AGOSTINO</v>
      </c>
      <c r="C79" s="50" t="str">
        <f>VLOOKUP(D79,Riepilogo!$A$2:$F$447,3,FALSE)</f>
        <v>19/08/1970</v>
      </c>
      <c r="D79" s="48">
        <v>15939</v>
      </c>
      <c r="E79" s="48" t="str">
        <f>VLOOKUP(D79,Riepilogo!$A$2:$F$447,5,FALSE)</f>
        <v>ITA</v>
      </c>
      <c r="F79" s="75" t="str">
        <f>VLOOKUP(D79,Riepilogo!$A$2:$F$447,6,FALSE)</f>
        <v>LE AQUILE</v>
      </c>
      <c r="G79" s="96">
        <f>SUM(LARGE(H79:AB79,{1,2,3,4,5,6}))</f>
        <v>205</v>
      </c>
      <c r="H79" s="81"/>
      <c r="I79" s="21"/>
      <c r="J79" s="21"/>
      <c r="K79" s="21"/>
      <c r="L79" s="21"/>
      <c r="M79" s="21"/>
      <c r="N79" s="21"/>
      <c r="O79" s="21"/>
      <c r="P79" s="21">
        <v>205</v>
      </c>
      <c r="Q79" s="21"/>
      <c r="R79" s="21"/>
      <c r="S79" s="21"/>
      <c r="T79" s="21"/>
      <c r="U79" s="21"/>
      <c r="V79" s="15"/>
      <c r="W79" s="35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</row>
    <row r="80" spans="1:28" ht="15" customHeight="1" thickBot="1" x14ac:dyDescent="0.3">
      <c r="A80" s="14" t="s">
        <v>127</v>
      </c>
      <c r="B80" s="48" t="str">
        <f>VLOOKUP(D80,Riepilogo!$A$2:$F$447,2,FALSE)</f>
        <v>MURRU SIMONE</v>
      </c>
      <c r="C80" s="50" t="str">
        <f>VLOOKUP(D80,Riepilogo!$A$2:$F$447,3,FALSE)</f>
        <v>18/03/1982</v>
      </c>
      <c r="D80" s="48">
        <v>24677</v>
      </c>
      <c r="E80" s="48" t="str">
        <f>VLOOKUP(D80,Riepilogo!$A$2:$F$447,5,FALSE)</f>
        <v>ITA</v>
      </c>
      <c r="F80" s="75" t="str">
        <f>VLOOKUP(D80,Riepilogo!$A$2:$F$447,6,FALSE)</f>
        <v>LE AQUILE</v>
      </c>
      <c r="G80" s="96">
        <f>SUM(LARGE(H80:AB80,{1,2,3,4,5,6}))</f>
        <v>205</v>
      </c>
      <c r="H80" s="81"/>
      <c r="I80" s="21"/>
      <c r="J80" s="21"/>
      <c r="K80" s="21"/>
      <c r="L80" s="21"/>
      <c r="M80" s="21"/>
      <c r="N80" s="21"/>
      <c r="O80" s="21"/>
      <c r="P80" s="21">
        <v>205</v>
      </c>
      <c r="Q80" s="21"/>
      <c r="R80" s="21"/>
      <c r="S80" s="21"/>
      <c r="T80" s="21"/>
      <c r="U80" s="21"/>
      <c r="V80" s="15"/>
      <c r="W80" s="35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</row>
    <row r="81" spans="1:28" ht="15" customHeight="1" thickBot="1" x14ac:dyDescent="0.3">
      <c r="A81" s="14" t="s">
        <v>128</v>
      </c>
      <c r="B81" s="48" t="str">
        <f>VLOOKUP(D81,Riepilogo!$A$2:$F$447,2,FALSE)</f>
        <v>D'ANGELO MICHELE</v>
      </c>
      <c r="C81" s="50" t="str">
        <f>VLOOKUP(D81,Riepilogo!$A$2:$F$447,3,FALSE)</f>
        <v>06/10/1961</v>
      </c>
      <c r="D81" s="48">
        <v>193009</v>
      </c>
      <c r="E81" s="48" t="str">
        <f>VLOOKUP(D81,Riepilogo!$A$2:$F$447,5,FALSE)</f>
        <v>ITA</v>
      </c>
      <c r="F81" s="75" t="str">
        <f>VLOOKUP(D81,Riepilogo!$A$2:$F$447,6,FALSE)</f>
        <v>BC CELESTE</v>
      </c>
      <c r="G81" s="96">
        <f>SUM(LARGE(H81:AB81,{1,2,3,4,5,6}))</f>
        <v>175</v>
      </c>
      <c r="H81" s="81"/>
      <c r="I81" s="21">
        <v>175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15"/>
      <c r="W81" s="35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</row>
    <row r="82" spans="1:28" ht="15" customHeight="1" thickBot="1" x14ac:dyDescent="0.3">
      <c r="A82" s="14" t="s">
        <v>129</v>
      </c>
      <c r="B82" s="48" t="str">
        <f>VLOOKUP(D82,Riepilogo!$A$2:$F$447,2,FALSE)</f>
        <v>VERTUA GIOVANNI</v>
      </c>
      <c r="C82" s="50" t="str">
        <f>VLOOKUP(D82,Riepilogo!$A$2:$F$447,3,FALSE)</f>
        <v>15/08/1963</v>
      </c>
      <c r="D82" s="48">
        <v>12659</v>
      </c>
      <c r="E82" s="48" t="str">
        <f>VLOOKUP(D82,Riepilogo!$A$2:$F$447,5,FALSE)</f>
        <v>ITA</v>
      </c>
      <c r="F82" s="75" t="str">
        <f>VLOOKUP(D82,Riepilogo!$A$2:$F$447,6,FALSE)</f>
        <v>GSA CHIARI</v>
      </c>
      <c r="G82" s="96">
        <f>SUM(LARGE(H82:AB82,{1,2,3,4,5,6}))</f>
        <v>175</v>
      </c>
      <c r="H82" s="81">
        <v>175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15"/>
      <c r="W82" s="35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</row>
    <row r="83" spans="1:28" ht="15" customHeight="1" thickBot="1" x14ac:dyDescent="0.3">
      <c r="A83" s="14" t="s">
        <v>130</v>
      </c>
      <c r="B83" s="48" t="str">
        <f>VLOOKUP(D83,Riepilogo!$A$2:$F$447,2,FALSE)</f>
        <v>DE LUCCHI LUCA</v>
      </c>
      <c r="C83" s="50" t="str">
        <f>VLOOKUP(D83,Riepilogo!$A$2:$F$447,3,FALSE)</f>
        <v>05/02/1966</v>
      </c>
      <c r="D83" s="48">
        <v>141949</v>
      </c>
      <c r="E83" s="48" t="str">
        <f>VLOOKUP(D83,Riepilogo!$A$2:$F$447,5,FALSE)</f>
        <v>ITA</v>
      </c>
      <c r="F83" s="75" t="str">
        <f>VLOOKUP(D83,Riepilogo!$A$2:$F$447,6,FALSE)</f>
        <v>GENOVA BC</v>
      </c>
      <c r="G83" s="96">
        <f>SUM(LARGE(H83:AB83,{1,2,3,4,5,6}))</f>
        <v>175</v>
      </c>
      <c r="H83" s="81"/>
      <c r="I83" s="21"/>
      <c r="J83" s="21">
        <v>175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15"/>
      <c r="W83" s="35">
        <v>0</v>
      </c>
      <c r="X83" s="34">
        <v>0</v>
      </c>
      <c r="Y83" s="33">
        <v>0</v>
      </c>
      <c r="Z83" s="34">
        <v>0</v>
      </c>
      <c r="AA83" s="33">
        <v>0</v>
      </c>
      <c r="AB83" s="34">
        <v>0</v>
      </c>
    </row>
    <row r="84" spans="1:28" ht="15" customHeight="1" thickBot="1" x14ac:dyDescent="0.3">
      <c r="A84" s="14" t="s">
        <v>131</v>
      </c>
      <c r="B84" s="48" t="str">
        <f>VLOOKUP(D84,Riepilogo!$A$2:$F$447,2,FALSE)</f>
        <v>SCAVINO CLAUDIO</v>
      </c>
      <c r="C84" s="50">
        <f>VLOOKUP(D84,Riepilogo!$A$2:$F$447,3,FALSE)</f>
        <v>24350</v>
      </c>
      <c r="D84" s="48">
        <v>209061</v>
      </c>
      <c r="E84" s="48" t="str">
        <f>VLOOKUP(D84,Riepilogo!$A$2:$F$447,5,FALSE)</f>
        <v>ITA</v>
      </c>
      <c r="F84" s="75" t="str">
        <f>VLOOKUP(D84,Riepilogo!$A$2:$F$447,6,FALSE)</f>
        <v>CUS TORINO</v>
      </c>
      <c r="G84" s="96">
        <f>SUM(LARGE(H84:AB84,{1,2,3,4,5,6}))</f>
        <v>175</v>
      </c>
      <c r="H84" s="8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>
        <v>175</v>
      </c>
      <c r="V84" s="15"/>
      <c r="W84" s="35">
        <v>0</v>
      </c>
      <c r="X84" s="34">
        <v>0</v>
      </c>
      <c r="Y84" s="33">
        <v>0</v>
      </c>
      <c r="Z84" s="34">
        <v>0</v>
      </c>
      <c r="AA84" s="33">
        <v>0</v>
      </c>
      <c r="AB84" s="34">
        <v>0</v>
      </c>
    </row>
    <row r="85" spans="1:28" ht="15" customHeight="1" thickBot="1" x14ac:dyDescent="0.3">
      <c r="A85" s="14" t="s">
        <v>132</v>
      </c>
      <c r="B85" s="48" t="str">
        <f>VLOOKUP(D85,Riepilogo!$A$2:$F$447,2,FALSE)</f>
        <v>VITALE FILIPPO</v>
      </c>
      <c r="C85" s="50">
        <f>VLOOKUP(D85,Riepilogo!$A$2:$F$447,3,FALSE)</f>
        <v>24998</v>
      </c>
      <c r="D85" s="48">
        <v>204261</v>
      </c>
      <c r="E85" s="48" t="str">
        <f>VLOOKUP(D85,Riepilogo!$A$2:$F$447,5,FALSE)</f>
        <v>ITA</v>
      </c>
      <c r="F85" s="75" t="str">
        <f>VLOOKUP(D85,Riepilogo!$A$2:$F$447,6,FALSE)</f>
        <v>BC CELESTE</v>
      </c>
      <c r="G85" s="96">
        <f>SUM(LARGE(H85:AB85,{1,2,3,4,5,6}))</f>
        <v>175</v>
      </c>
      <c r="H85" s="8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15">
        <v>175</v>
      </c>
      <c r="W85" s="35">
        <v>0</v>
      </c>
      <c r="X85" s="34">
        <v>0</v>
      </c>
      <c r="Y85" s="33">
        <v>0</v>
      </c>
      <c r="Z85" s="34">
        <v>0</v>
      </c>
      <c r="AA85" s="33">
        <v>0</v>
      </c>
      <c r="AB85" s="34">
        <v>0</v>
      </c>
    </row>
    <row r="86" spans="1:28" ht="15" customHeight="1" thickBot="1" x14ac:dyDescent="0.3">
      <c r="A86" s="14" t="s">
        <v>133</v>
      </c>
      <c r="B86" s="48" t="str">
        <f>VLOOKUP(D86,Riepilogo!$A$2:$F$447,2,FALSE)</f>
        <v>WOHLGEMUTH THOMAS</v>
      </c>
      <c r="C86" s="50" t="str">
        <f>VLOOKUP(D86,Riepilogo!$A$2:$F$447,3,FALSE)</f>
        <v>09/02/1969</v>
      </c>
      <c r="D86" s="48">
        <v>11327</v>
      </c>
      <c r="E86" s="48" t="str">
        <f>VLOOKUP(D86,Riepilogo!$A$2:$F$447,5,FALSE)</f>
        <v>ITA</v>
      </c>
      <c r="F86" s="75" t="str">
        <f>VLOOKUP(D86,Riepilogo!$A$2:$F$447,6,FALSE)</f>
        <v>ASV KALTERN</v>
      </c>
      <c r="G86" s="96">
        <f>SUM(LARGE(H86:AB86,{1,2,3,4,5,6}))</f>
        <v>175</v>
      </c>
      <c r="H86" s="81"/>
      <c r="I86" s="21"/>
      <c r="J86" s="21"/>
      <c r="K86" s="21">
        <v>175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15"/>
      <c r="W86" s="35">
        <v>0</v>
      </c>
      <c r="X86" s="34">
        <v>0</v>
      </c>
      <c r="Y86" s="33">
        <v>0</v>
      </c>
      <c r="Z86" s="34">
        <v>0</v>
      </c>
      <c r="AA86" s="33">
        <v>0</v>
      </c>
      <c r="AB86" s="34">
        <v>0</v>
      </c>
    </row>
    <row r="87" spans="1:28" ht="15" customHeight="1" thickBot="1" x14ac:dyDescent="0.3">
      <c r="A87" s="14" t="s">
        <v>134</v>
      </c>
      <c r="B87" s="48" t="str">
        <f>VLOOKUP(D87,Riepilogo!$A$2:$F$447,2,FALSE)</f>
        <v>SERINA SERGIO RENZO</v>
      </c>
      <c r="C87" s="50" t="str">
        <f>VLOOKUP(D87,Riepilogo!$A$2:$F$447,3,FALSE)</f>
        <v>30/03/1969</v>
      </c>
      <c r="D87" s="48">
        <v>26874</v>
      </c>
      <c r="E87" s="48" t="str">
        <f>VLOOKUP(D87,Riepilogo!$A$2:$F$447,5,FALSE)</f>
        <v>ITA</v>
      </c>
      <c r="F87" s="75" t="str">
        <f>VLOOKUP(D87,Riepilogo!$A$2:$F$447,6,FALSE)</f>
        <v>GSA CHIARI</v>
      </c>
      <c r="G87" s="96">
        <f>SUM(LARGE(H87:AB87,{1,2,3,4,5,6}))</f>
        <v>175</v>
      </c>
      <c r="H87" s="81">
        <v>175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15"/>
      <c r="W87" s="35">
        <v>0</v>
      </c>
      <c r="X87" s="34">
        <v>0</v>
      </c>
      <c r="Y87" s="33">
        <v>0</v>
      </c>
      <c r="Z87" s="34">
        <v>0</v>
      </c>
      <c r="AA87" s="33">
        <v>0</v>
      </c>
      <c r="AB87" s="34">
        <v>0</v>
      </c>
    </row>
    <row r="88" spans="1:28" ht="15" customHeight="1" thickBot="1" x14ac:dyDescent="0.3">
      <c r="A88" s="14" t="s">
        <v>135</v>
      </c>
      <c r="B88" s="48" t="str">
        <f>VLOOKUP(D88,Riepilogo!$A$2:$F$447,2,FALSE)</f>
        <v>BIANCHI FEDERICO</v>
      </c>
      <c r="C88" s="50" t="str">
        <f>VLOOKUP(D88,Riepilogo!$A$2:$F$447,3,FALSE)</f>
        <v>07/12/1969</v>
      </c>
      <c r="D88" s="48">
        <v>10062</v>
      </c>
      <c r="E88" s="48" t="str">
        <f>VLOOKUP(D88,Riepilogo!$A$2:$F$447,5,FALSE)</f>
        <v>ITA</v>
      </c>
      <c r="F88" s="75" t="str">
        <f>VLOOKUP(D88,Riepilogo!$A$2:$F$447,6,FALSE)</f>
        <v>GENOVA BC</v>
      </c>
      <c r="G88" s="96">
        <f>SUM(LARGE(H88:AB88,{1,2,3,4,5,6}))</f>
        <v>175</v>
      </c>
      <c r="H88" s="81"/>
      <c r="I88" s="21"/>
      <c r="J88" s="21">
        <v>175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15"/>
      <c r="W88" s="35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</row>
    <row r="89" spans="1:28" ht="15" customHeight="1" thickBot="1" x14ac:dyDescent="0.3">
      <c r="A89" s="14" t="s">
        <v>136</v>
      </c>
      <c r="B89" s="48" t="str">
        <f>VLOOKUP(D89,Riepilogo!$A$2:$F$447,2,FALSE)</f>
        <v>WALDER RUEDIGER</v>
      </c>
      <c r="C89" s="50" t="str">
        <f>VLOOKUP(D89,Riepilogo!$A$2:$F$447,3,FALSE)</f>
        <v>07/11/1971</v>
      </c>
      <c r="D89" s="48">
        <v>11326</v>
      </c>
      <c r="E89" s="48" t="str">
        <f>VLOOKUP(D89,Riepilogo!$A$2:$F$447,5,FALSE)</f>
        <v>ITA</v>
      </c>
      <c r="F89" s="75" t="str">
        <f>VLOOKUP(D89,Riepilogo!$A$2:$F$447,6,FALSE)</f>
        <v>ASV KALTERN</v>
      </c>
      <c r="G89" s="96">
        <f>SUM(LARGE(H89:AB89,{1,2,3,4,5,6}))</f>
        <v>175</v>
      </c>
      <c r="H89" s="81"/>
      <c r="I89" s="21"/>
      <c r="J89" s="21"/>
      <c r="K89" s="21">
        <v>175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15"/>
      <c r="W89" s="35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</row>
    <row r="90" spans="1:28" ht="15" customHeight="1" thickBot="1" x14ac:dyDescent="0.3">
      <c r="A90" s="14" t="s">
        <v>137</v>
      </c>
      <c r="B90" s="48" t="str">
        <f>VLOOKUP(D90,Riepilogo!$A$2:$F$447,2,FALSE)</f>
        <v>BITETTI ROCCANGELO</v>
      </c>
      <c r="C90" s="50" t="str">
        <f>VLOOKUP(D90,Riepilogo!$A$2:$F$447,3,FALSE)</f>
        <v>06/11/1977</v>
      </c>
      <c r="D90" s="48">
        <v>14839</v>
      </c>
      <c r="E90" s="48" t="str">
        <f>VLOOKUP(D90,Riepilogo!$A$2:$F$447,5,FALSE)</f>
        <v>ITA</v>
      </c>
      <c r="F90" s="75" t="str">
        <f>VLOOKUP(D90,Riepilogo!$A$2:$F$447,6,FALSE)</f>
        <v>SPORT EXPERIENCE IDEAS</v>
      </c>
      <c r="G90" s="96">
        <f>SUM(LARGE(H90:AB90,{1,2,3,4,5,6}))</f>
        <v>175</v>
      </c>
      <c r="H90" s="81"/>
      <c r="I90" s="21">
        <v>175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15"/>
      <c r="W90" s="35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</row>
    <row r="91" spans="1:28" ht="15" customHeight="1" thickBot="1" x14ac:dyDescent="0.3">
      <c r="A91" s="14" t="s">
        <v>408</v>
      </c>
      <c r="B91" s="48" t="str">
        <f>VLOOKUP(D91,Riepilogo!$A$2:$F$447,2,FALSE)</f>
        <v>STEFANI LUCIANO</v>
      </c>
      <c r="C91" s="50" t="str">
        <f>VLOOKUP(D91,Riepilogo!$A$2:$F$447,3,FALSE)</f>
        <v>01/03/1952</v>
      </c>
      <c r="D91" s="48">
        <v>13242</v>
      </c>
      <c r="E91" s="48" t="str">
        <f>VLOOKUP(D91,Riepilogo!$A$2:$F$447,5,FALSE)</f>
        <v>ITA</v>
      </c>
      <c r="F91" s="75" t="str">
        <f>VLOOKUP(D91,Riepilogo!$A$2:$F$447,6,FALSE)</f>
        <v>VIGNANELLO BC</v>
      </c>
      <c r="G91" s="96">
        <f>SUM(LARGE(H91:AB91,{1,2,3,4,5,6}))</f>
        <v>157</v>
      </c>
      <c r="H91" s="81"/>
      <c r="I91" s="21"/>
      <c r="J91" s="21"/>
      <c r="K91" s="21"/>
      <c r="L91" s="21"/>
      <c r="M91" s="21"/>
      <c r="N91" s="21"/>
      <c r="O91" s="21"/>
      <c r="P91" s="21">
        <v>157</v>
      </c>
      <c r="Q91" s="21"/>
      <c r="R91" s="21"/>
      <c r="S91" s="21"/>
      <c r="T91" s="21"/>
      <c r="U91" s="21"/>
      <c r="V91" s="15"/>
      <c r="W91" s="35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</row>
    <row r="92" spans="1:28" ht="15" customHeight="1" thickBot="1" x14ac:dyDescent="0.3">
      <c r="A92" s="14" t="s">
        <v>409</v>
      </c>
      <c r="B92" s="48" t="str">
        <f>VLOOKUP(D92,Riepilogo!$A$2:$F$447,2,FALSE)</f>
        <v>BERNHARDT GUNTER LUTZ</v>
      </c>
      <c r="C92" s="50" t="str">
        <f>VLOOKUP(D92,Riepilogo!$A$2:$F$447,3,FALSE)</f>
        <v>14/11/1956</v>
      </c>
      <c r="D92" s="48">
        <v>10515</v>
      </c>
      <c r="E92" s="48" t="str">
        <f>VLOOKUP(D92,Riepilogo!$A$2:$F$447,5,FALSE)</f>
        <v>GER</v>
      </c>
      <c r="F92" s="75" t="str">
        <f>VLOOKUP(D92,Riepilogo!$A$2:$F$447,6,FALSE)</f>
        <v>VIGNANELLO BC</v>
      </c>
      <c r="G92" s="96">
        <f>SUM(LARGE(H92:AB92,{1,2,3,4,5,6}))</f>
        <v>157</v>
      </c>
      <c r="H92" s="81"/>
      <c r="I92" s="21"/>
      <c r="J92" s="21"/>
      <c r="K92" s="21"/>
      <c r="L92" s="21"/>
      <c r="M92" s="21"/>
      <c r="N92" s="21"/>
      <c r="O92" s="21"/>
      <c r="P92" s="21">
        <v>157</v>
      </c>
      <c r="Q92" s="21"/>
      <c r="R92" s="21"/>
      <c r="S92" s="21"/>
      <c r="T92" s="21"/>
      <c r="U92" s="21"/>
      <c r="V92" s="15"/>
      <c r="W92" s="35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</row>
    <row r="93" spans="1:28" ht="15" customHeight="1" thickBot="1" x14ac:dyDescent="0.3">
      <c r="A93" s="14" t="s">
        <v>410</v>
      </c>
      <c r="B93" s="48" t="str">
        <f>VLOOKUP(D93,Riepilogo!$A$2:$F$447,2,FALSE)</f>
        <v>FERRANTE ANDREA</v>
      </c>
      <c r="C93" s="50" t="str">
        <f>VLOOKUP(D93,Riepilogo!$A$2:$F$447,3,FALSE)</f>
        <v>25/06/1965</v>
      </c>
      <c r="D93" s="48">
        <v>184181</v>
      </c>
      <c r="E93" s="48" t="str">
        <f>VLOOKUP(D93,Riepilogo!$A$2:$F$447,5,FALSE)</f>
        <v>ITA</v>
      </c>
      <c r="F93" s="75" t="str">
        <f>VLOOKUP(D93,Riepilogo!$A$2:$F$447,6,FALSE)</f>
        <v>VIGNANELLO BC</v>
      </c>
      <c r="G93" s="96">
        <f>SUM(LARGE(H93:AB93,{1,2,3,4,5,6}))</f>
        <v>157</v>
      </c>
      <c r="H93" s="81"/>
      <c r="I93" s="21"/>
      <c r="J93" s="21"/>
      <c r="K93" s="21"/>
      <c r="L93" s="21"/>
      <c r="M93" s="21"/>
      <c r="N93" s="21"/>
      <c r="O93" s="21"/>
      <c r="P93" s="21">
        <v>157</v>
      </c>
      <c r="Q93" s="21"/>
      <c r="R93" s="21"/>
      <c r="S93" s="21"/>
      <c r="T93" s="21"/>
      <c r="U93" s="21"/>
      <c r="V93" s="15"/>
      <c r="W93" s="35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</row>
    <row r="94" spans="1:28" ht="15" customHeight="1" thickBot="1" x14ac:dyDescent="0.3">
      <c r="A94" s="14" t="s">
        <v>412</v>
      </c>
      <c r="B94" s="48" t="str">
        <f>VLOOKUP(D94,Riepilogo!$A$2:$F$447,2,FALSE)</f>
        <v>SOTGIU MARCO</v>
      </c>
      <c r="C94" s="50" t="str">
        <f>VLOOKUP(D94,Riepilogo!$A$2:$F$447,3,FALSE)</f>
        <v>30/12/1965</v>
      </c>
      <c r="D94" s="48">
        <v>26388</v>
      </c>
      <c r="E94" s="48" t="str">
        <f>VLOOKUP(D94,Riepilogo!$A$2:$F$447,5,FALSE)</f>
        <v>ITA</v>
      </c>
      <c r="F94" s="75" t="str">
        <f>VLOOKUP(D94,Riepilogo!$A$2:$F$447,6,FALSE)</f>
        <v>BC ANGELO ROTH</v>
      </c>
      <c r="G94" s="96">
        <f>SUM(LARGE(H94:AB94,{1,2,3,4,5,6}))</f>
        <v>157</v>
      </c>
      <c r="H94" s="81"/>
      <c r="I94" s="21"/>
      <c r="J94" s="21"/>
      <c r="K94" s="21"/>
      <c r="L94" s="21"/>
      <c r="M94" s="21"/>
      <c r="N94" s="21"/>
      <c r="O94" s="21"/>
      <c r="P94" s="21">
        <v>157</v>
      </c>
      <c r="Q94" s="21"/>
      <c r="R94" s="21"/>
      <c r="S94" s="21"/>
      <c r="T94" s="21"/>
      <c r="U94" s="21"/>
      <c r="V94" s="15"/>
      <c r="W94" s="35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</row>
    <row r="95" spans="1:28" ht="15" customHeight="1" thickBot="1" x14ac:dyDescent="0.3">
      <c r="A95" s="14" t="s">
        <v>413</v>
      </c>
      <c r="B95" s="48" t="str">
        <f>VLOOKUP(D95,Riepilogo!$A$2:$F$447,2,FALSE)</f>
        <v>CASULA LUCA GIOVANNI ANTIOCO</v>
      </c>
      <c r="C95" s="50" t="str">
        <f>VLOOKUP(D95,Riepilogo!$A$2:$F$447,3,FALSE)</f>
        <v>28/09/1971</v>
      </c>
      <c r="D95" s="48">
        <v>22076</v>
      </c>
      <c r="E95" s="48" t="str">
        <f>VLOOKUP(D95,Riepilogo!$A$2:$F$447,5,FALSE)</f>
        <v>ITA</v>
      </c>
      <c r="F95" s="75" t="str">
        <f>VLOOKUP(D95,Riepilogo!$A$2:$F$447,6,FALSE)</f>
        <v>LE AQUILE</v>
      </c>
      <c r="G95" s="96">
        <f>SUM(LARGE(H95:AB95,{1,2,3,4,5,6}))</f>
        <v>157</v>
      </c>
      <c r="H95" s="81"/>
      <c r="I95" s="21"/>
      <c r="J95" s="21"/>
      <c r="K95" s="21"/>
      <c r="L95" s="21"/>
      <c r="M95" s="21"/>
      <c r="N95" s="21"/>
      <c r="O95" s="21"/>
      <c r="P95" s="21">
        <v>157</v>
      </c>
      <c r="Q95" s="21"/>
      <c r="R95" s="21"/>
      <c r="S95" s="21"/>
      <c r="T95" s="21"/>
      <c r="U95" s="21"/>
      <c r="V95" s="15"/>
      <c r="W95" s="35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</row>
    <row r="96" spans="1:28" ht="15" customHeight="1" thickBot="1" x14ac:dyDescent="0.3">
      <c r="A96" s="14" t="s">
        <v>414</v>
      </c>
      <c r="B96" s="48" t="str">
        <f>VLOOKUP(D96,Riepilogo!$A$2:$F$447,2,FALSE)</f>
        <v>NOVARA LUCA</v>
      </c>
      <c r="C96" s="50" t="str">
        <f>VLOOKUP(D96,Riepilogo!$A$2:$F$447,3,FALSE)</f>
        <v>19/05/1977</v>
      </c>
      <c r="D96" s="48">
        <v>66503</v>
      </c>
      <c r="E96" s="48" t="str">
        <f>VLOOKUP(D96,Riepilogo!$A$2:$F$447,5,FALSE)</f>
        <v>ITA</v>
      </c>
      <c r="F96" s="75" t="str">
        <f>VLOOKUP(D96,Riepilogo!$A$2:$F$447,6,FALSE)</f>
        <v>SPACE BAD</v>
      </c>
      <c r="G96" s="96">
        <f>SUM(LARGE(H96:AB96,{1,2,3,4,5,6}))</f>
        <v>157</v>
      </c>
      <c r="H96" s="81"/>
      <c r="I96" s="21"/>
      <c r="J96" s="21"/>
      <c r="K96" s="21"/>
      <c r="L96" s="21"/>
      <c r="M96" s="21"/>
      <c r="N96" s="21"/>
      <c r="O96" s="21"/>
      <c r="P96" s="21">
        <v>157</v>
      </c>
      <c r="Q96" s="21"/>
      <c r="R96" s="21"/>
      <c r="S96" s="21"/>
      <c r="T96" s="21"/>
      <c r="U96" s="21"/>
      <c r="V96" s="15"/>
      <c r="W96" s="35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</row>
    <row r="97" spans="1:28" ht="15" customHeight="1" thickBot="1" x14ac:dyDescent="0.3">
      <c r="A97" s="14" t="s">
        <v>417</v>
      </c>
      <c r="B97" s="48" t="str">
        <f>VLOOKUP(D97,Riepilogo!$A$2:$F$447,2,FALSE)</f>
        <v>GARBARINO VALTERO</v>
      </c>
      <c r="C97" s="50" t="str">
        <f>VLOOKUP(D97,Riepilogo!$A$2:$F$447,3,FALSE)</f>
        <v>06/08/1960</v>
      </c>
      <c r="D97" s="48">
        <v>43385</v>
      </c>
      <c r="E97" s="48" t="str">
        <f>VLOOKUP(D97,Riepilogo!$A$2:$F$447,5,FALSE)</f>
        <v>ITA</v>
      </c>
      <c r="F97" s="75" t="str">
        <f>VLOOKUP(D97,Riepilogo!$A$2:$F$447,6,FALSE)</f>
        <v>LE BAXIE</v>
      </c>
      <c r="G97" s="96">
        <f>SUM(LARGE(H97:AB97,{1,2,3,4,5,6}))</f>
        <v>137</v>
      </c>
      <c r="H97" s="81"/>
      <c r="I97" s="21"/>
      <c r="J97" s="21">
        <v>137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15"/>
      <c r="W97" s="35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</row>
    <row r="98" spans="1:28" ht="15" customHeight="1" thickBot="1" x14ac:dyDescent="0.3">
      <c r="A98" s="14" t="s">
        <v>419</v>
      </c>
      <c r="B98" s="48" t="str">
        <f>VLOOKUP(D98,Riepilogo!$A$2:$F$447,2,FALSE)</f>
        <v>BETTANI ALBERTO</v>
      </c>
      <c r="C98" s="50" t="str">
        <f>VLOOKUP(D98,Riepilogo!$A$2:$F$447,3,FALSE)</f>
        <v>07/04/1963</v>
      </c>
      <c r="D98" s="48">
        <v>33296</v>
      </c>
      <c r="E98" s="48" t="str">
        <f>VLOOKUP(D98,Riepilogo!$A$2:$F$447,5,FALSE)</f>
        <v>ITA</v>
      </c>
      <c r="F98" s="75" t="str">
        <f>VLOOKUP(D98,Riepilogo!$A$2:$F$447,6,FALSE)</f>
        <v>CREMA PACIOLI</v>
      </c>
      <c r="G98" s="96">
        <f>SUM(LARGE(H98:AB98,{1,2,3,4,5,6}))</f>
        <v>137</v>
      </c>
      <c r="H98" s="81"/>
      <c r="I98" s="21"/>
      <c r="J98" s="21"/>
      <c r="K98" s="21"/>
      <c r="L98" s="21"/>
      <c r="M98" s="21"/>
      <c r="N98" s="21"/>
      <c r="O98" s="21"/>
      <c r="P98" s="21"/>
      <c r="Q98" s="21">
        <v>137</v>
      </c>
      <c r="R98" s="21"/>
      <c r="S98" s="21"/>
      <c r="T98" s="21"/>
      <c r="U98" s="21"/>
      <c r="V98" s="15"/>
      <c r="W98" s="35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</row>
    <row r="99" spans="1:28" ht="15" customHeight="1" thickBot="1" x14ac:dyDescent="0.3">
      <c r="A99" s="14" t="s">
        <v>420</v>
      </c>
      <c r="B99" s="48" t="str">
        <f>VLOOKUP(D99,Riepilogo!$A$2:$F$447,2,FALSE)</f>
        <v>LUNARDELLI RENZO</v>
      </c>
      <c r="C99" s="50">
        <f>VLOOKUP(D99,Riepilogo!$A$2:$F$447,3,FALSE)</f>
        <v>23273</v>
      </c>
      <c r="D99" s="48">
        <v>28905</v>
      </c>
      <c r="E99" s="48" t="str">
        <f>VLOOKUP(D99,Riepilogo!$A$2:$F$447,5,FALSE)</f>
        <v>ITA</v>
      </c>
      <c r="F99" s="75" t="str">
        <f>VLOOKUP(D99,Riepilogo!$A$2:$F$447,6,FALSE)</f>
        <v>PADOVA BADMINTON</v>
      </c>
      <c r="G99" s="96">
        <f>SUM(LARGE(H99:AB99,{1,2,3,4,5,6}))</f>
        <v>137</v>
      </c>
      <c r="H99" s="8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>
        <v>137</v>
      </c>
      <c r="V99" s="15"/>
      <c r="W99" s="35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</row>
    <row r="100" spans="1:28" ht="15" customHeight="1" thickBot="1" x14ac:dyDescent="0.3">
      <c r="A100" s="14" t="s">
        <v>421</v>
      </c>
      <c r="B100" s="48" t="str">
        <f>VLOOKUP(D100,Riepilogo!$A$2:$F$447,2,FALSE)</f>
        <v>GIORGELE' DARIO</v>
      </c>
      <c r="C100" s="50">
        <f>VLOOKUP(D100,Riepilogo!$A$2:$F$447,3,FALSE)</f>
        <v>23435</v>
      </c>
      <c r="D100" s="48">
        <v>52573</v>
      </c>
      <c r="E100" s="48" t="str">
        <f>VLOOKUP(D100,Riepilogo!$A$2:$F$447,5,FALSE)</f>
        <v>ITA</v>
      </c>
      <c r="F100" s="75" t="str">
        <f>VLOOKUP(D100,Riepilogo!$A$2:$F$447,6,FALSE)</f>
        <v>ITIS MARCONI</v>
      </c>
      <c r="G100" s="96">
        <f>SUM(LARGE(H100:AB100,{1,2,3,4,5,6}))</f>
        <v>137</v>
      </c>
      <c r="H100" s="81">
        <v>137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15"/>
      <c r="W100" s="35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</row>
    <row r="101" spans="1:28" ht="15" customHeight="1" thickBot="1" x14ac:dyDescent="0.3">
      <c r="A101" s="14" t="s">
        <v>422</v>
      </c>
      <c r="B101" s="48" t="str">
        <f>VLOOKUP(D101,Riepilogo!$A$2:$F$447,2,FALSE)</f>
        <v>KARAGODA GAMAGE RANASINGHE CHIRAN MANGALA</v>
      </c>
      <c r="C101" s="50" t="str">
        <f>VLOOKUP(D101,Riepilogo!$A$2:$F$447,3,FALSE)</f>
        <v>15/12/1965</v>
      </c>
      <c r="D101" s="65">
        <v>184182</v>
      </c>
      <c r="E101" s="48" t="str">
        <f>VLOOKUP(D101,Riepilogo!$A$2:$F$447,5,FALSE)</f>
        <v>ITA</v>
      </c>
      <c r="F101" s="75" t="str">
        <f>VLOOKUP(D101,Riepilogo!$A$2:$F$447,6,FALSE)</f>
        <v>15 ZERO</v>
      </c>
      <c r="G101" s="96">
        <f>SUM(LARGE(H101:AB101,{1,2,3,4,5,6}))</f>
        <v>137</v>
      </c>
      <c r="H101" s="8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>
        <v>137</v>
      </c>
      <c r="U101" s="21"/>
      <c r="V101" s="15"/>
      <c r="W101" s="35">
        <v>0</v>
      </c>
      <c r="X101" s="34">
        <v>0</v>
      </c>
      <c r="Y101" s="33">
        <v>0</v>
      </c>
      <c r="Z101" s="34">
        <v>0</v>
      </c>
      <c r="AA101" s="33">
        <v>0</v>
      </c>
      <c r="AB101" s="34">
        <v>0</v>
      </c>
    </row>
    <row r="102" spans="1:28" ht="15" customHeight="1" thickBot="1" x14ac:dyDescent="0.3">
      <c r="A102" s="14" t="s">
        <v>423</v>
      </c>
      <c r="B102" s="48" t="str">
        <f>VLOOKUP(D102,Riepilogo!$A$2:$F$447,2,FALSE)</f>
        <v>GUALINI PIETRO</v>
      </c>
      <c r="C102" s="50" t="str">
        <f>VLOOKUP(D102,Riepilogo!$A$2:$F$447,3,FALSE)</f>
        <v>09/04/1967</v>
      </c>
      <c r="D102" s="48">
        <v>14873</v>
      </c>
      <c r="E102" s="48" t="str">
        <f>VLOOKUP(D102,Riepilogo!$A$2:$F$447,5,FALSE)</f>
        <v>ITA</v>
      </c>
      <c r="F102" s="75" t="str">
        <f>VLOOKUP(D102,Riepilogo!$A$2:$F$447,6,FALSE)</f>
        <v>CUS BERGAMO</v>
      </c>
      <c r="G102" s="96">
        <f>SUM(LARGE(H102:AB102,{1,2,3,4,5,6}))</f>
        <v>137</v>
      </c>
      <c r="H102" s="81">
        <v>137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15"/>
      <c r="W102" s="35">
        <v>0</v>
      </c>
      <c r="X102" s="34">
        <v>0</v>
      </c>
      <c r="Y102" s="33">
        <v>0</v>
      </c>
      <c r="Z102" s="34">
        <v>0</v>
      </c>
      <c r="AA102" s="33">
        <v>0</v>
      </c>
      <c r="AB102" s="34">
        <v>0</v>
      </c>
    </row>
    <row r="103" spans="1:28" ht="15" customHeight="1" thickBot="1" x14ac:dyDescent="0.3">
      <c r="A103" s="14" t="s">
        <v>425</v>
      </c>
      <c r="B103" s="48" t="str">
        <f>VLOOKUP(D103,Riepilogo!$A$2:$F$447,2,FALSE)</f>
        <v>ANDREAGGI LUIGI</v>
      </c>
      <c r="C103" s="50" t="str">
        <f>VLOOKUP(D103,Riepilogo!$A$2:$F$447,3,FALSE)</f>
        <v>05/05/1970</v>
      </c>
      <c r="D103" s="48">
        <v>35940</v>
      </c>
      <c r="E103" s="48" t="str">
        <f>VLOOKUP(D103,Riepilogo!$A$2:$F$447,5,FALSE)</f>
        <v>ITA</v>
      </c>
      <c r="F103" s="75" t="str">
        <f>VLOOKUP(D103,Riepilogo!$A$2:$F$447,6,FALSE)</f>
        <v>PADOVA BADMINTON</v>
      </c>
      <c r="G103" s="96">
        <f>SUM(LARGE(H103:AB103,{1,2,3,4,5,6}))</f>
        <v>137</v>
      </c>
      <c r="H103" s="8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>
        <v>137</v>
      </c>
      <c r="V103" s="15"/>
      <c r="W103" s="35">
        <v>0</v>
      </c>
      <c r="X103" s="34">
        <v>0</v>
      </c>
      <c r="Y103" s="33">
        <v>0</v>
      </c>
      <c r="Z103" s="34">
        <v>0</v>
      </c>
      <c r="AA103" s="33">
        <v>0</v>
      </c>
      <c r="AB103" s="34">
        <v>0</v>
      </c>
    </row>
    <row r="104" spans="1:28" ht="15" customHeight="1" thickBot="1" x14ac:dyDescent="0.3">
      <c r="A104" s="14" t="s">
        <v>1118</v>
      </c>
      <c r="B104" s="48" t="str">
        <f>VLOOKUP(D104,Riepilogo!$A$2:$F$447,2,FALSE)</f>
        <v>DE ANGELI DAVIDE</v>
      </c>
      <c r="C104" s="50" t="str">
        <f>VLOOKUP(D104,Riepilogo!$A$2:$F$447,3,FALSE)</f>
        <v>16/08/1973</v>
      </c>
      <c r="D104" s="48">
        <v>67790</v>
      </c>
      <c r="E104" s="48" t="str">
        <f>VLOOKUP(D104,Riepilogo!$A$2:$F$447,5,FALSE)</f>
        <v>ITA</v>
      </c>
      <c r="F104" s="75" t="str">
        <f>VLOOKUP(D104,Riepilogo!$A$2:$F$447,6,FALSE)</f>
        <v>ITIS MARCONI</v>
      </c>
      <c r="G104" s="96">
        <f>SUM(LARGE(H104:AB104,{1,2,3,4,5,6}))</f>
        <v>137</v>
      </c>
      <c r="H104" s="81">
        <v>137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15"/>
      <c r="W104" s="35">
        <v>0</v>
      </c>
      <c r="X104" s="34">
        <v>0</v>
      </c>
      <c r="Y104" s="33">
        <v>0</v>
      </c>
      <c r="Z104" s="34">
        <v>0</v>
      </c>
      <c r="AA104" s="33">
        <v>0</v>
      </c>
      <c r="AB104" s="34">
        <v>0</v>
      </c>
    </row>
    <row r="105" spans="1:28" ht="15" customHeight="1" thickBot="1" x14ac:dyDescent="0.3">
      <c r="A105" s="14" t="s">
        <v>1119</v>
      </c>
      <c r="B105" s="48" t="str">
        <f>VLOOKUP(D105,Riepilogo!$A$2:$F$447,2,FALSE)</f>
        <v>CALEGARI STEFANO</v>
      </c>
      <c r="C105" s="50" t="str">
        <f>VLOOKUP(D105,Riepilogo!$A$2:$F$447,3,FALSE)</f>
        <v>05/11/1973</v>
      </c>
      <c r="D105" s="48">
        <v>10361</v>
      </c>
      <c r="E105" s="48" t="str">
        <f>VLOOKUP(D105,Riepilogo!$A$2:$F$447,5,FALSE)</f>
        <v>ITA</v>
      </c>
      <c r="F105" s="75" t="str">
        <f>VLOOKUP(D105,Riepilogo!$A$2:$F$447,6,FALSE)</f>
        <v>BCC LECCO</v>
      </c>
      <c r="G105" s="96">
        <f>SUM(LARGE(H105:AB105,{1,2,3,4,5,6}))</f>
        <v>137</v>
      </c>
      <c r="H105" s="8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>
        <v>137</v>
      </c>
      <c r="U105" s="21"/>
      <c r="V105" s="15"/>
      <c r="W105" s="35">
        <v>0</v>
      </c>
      <c r="X105" s="34">
        <v>0</v>
      </c>
      <c r="Y105" s="33">
        <v>0</v>
      </c>
      <c r="Z105" s="34">
        <v>0</v>
      </c>
      <c r="AA105" s="33">
        <v>0</v>
      </c>
      <c r="AB105" s="34">
        <v>0</v>
      </c>
    </row>
    <row r="106" spans="1:28" ht="15" customHeight="1" thickBot="1" x14ac:dyDescent="0.3">
      <c r="A106" s="14" t="s">
        <v>1126</v>
      </c>
      <c r="B106" s="48" t="str">
        <f>VLOOKUP(D106,Riepilogo!$A$2:$F$447,2,FALSE)</f>
        <v>ZAMBONI DARIO</v>
      </c>
      <c r="C106" s="50" t="str">
        <f>VLOOKUP(D106,Riepilogo!$A$2:$F$447,3,FALSE)</f>
        <v>18/03/1979</v>
      </c>
      <c r="D106" s="48">
        <v>95364</v>
      </c>
      <c r="E106" s="48" t="str">
        <f>VLOOKUP(D106,Riepilogo!$A$2:$F$447,5,FALSE)</f>
        <v>ITA</v>
      </c>
      <c r="F106" s="75" t="str">
        <f>VLOOKUP(D106,Riepilogo!$A$2:$F$447,6,FALSE)</f>
        <v>ITIS MARCONI</v>
      </c>
      <c r="G106" s="96">
        <f>SUM(LARGE(H106:AB106,{1,2,3,4,5,6}))</f>
        <v>137</v>
      </c>
      <c r="H106" s="8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>
        <v>137</v>
      </c>
      <c r="V106" s="15"/>
      <c r="W106" s="35">
        <v>0</v>
      </c>
      <c r="X106" s="34">
        <v>0</v>
      </c>
      <c r="Y106" s="33">
        <v>0</v>
      </c>
      <c r="Z106" s="34">
        <v>0</v>
      </c>
      <c r="AA106" s="33">
        <v>0</v>
      </c>
      <c r="AB106" s="34">
        <v>0</v>
      </c>
    </row>
    <row r="107" spans="1:28" ht="15" customHeight="1" thickBot="1" x14ac:dyDescent="0.3">
      <c r="A107" s="14" t="s">
        <v>1127</v>
      </c>
      <c r="B107" s="48" t="str">
        <f>VLOOKUP(D107,Riepilogo!$A$2:$F$447,2,FALSE)</f>
        <v>FICACCI STEFANO</v>
      </c>
      <c r="C107" s="50" t="str">
        <f>VLOOKUP(D107,Riepilogo!$A$2:$F$447,3,FALSE)</f>
        <v>15/12/1969</v>
      </c>
      <c r="D107" s="48">
        <v>48501</v>
      </c>
      <c r="E107" s="48" t="str">
        <f>VLOOKUP(D107,Riepilogo!$A$2:$F$447,5,FALSE)</f>
        <v>ITA</v>
      </c>
      <c r="F107" s="75" t="str">
        <f>VLOOKUP(D107,Riepilogo!$A$2:$F$447,6,FALSE)</f>
        <v>MODENA BADMINTON</v>
      </c>
      <c r="G107" s="96">
        <f>SUM(LARGE(H107:AB107,{1,2,3,4,5,6}))</f>
        <v>92</v>
      </c>
      <c r="H107" s="81"/>
      <c r="I107" s="21"/>
      <c r="J107" s="21"/>
      <c r="K107" s="21"/>
      <c r="L107" s="21"/>
      <c r="M107" s="21"/>
      <c r="N107" s="21"/>
      <c r="O107" s="21"/>
      <c r="P107" s="21"/>
      <c r="Q107" s="21"/>
      <c r="R107" s="21">
        <v>92</v>
      </c>
      <c r="S107" s="21"/>
      <c r="T107" s="21"/>
      <c r="U107" s="21"/>
      <c r="V107" s="15"/>
      <c r="W107" s="35">
        <v>0</v>
      </c>
      <c r="X107" s="34">
        <v>0</v>
      </c>
      <c r="Y107" s="33">
        <v>0</v>
      </c>
      <c r="Z107" s="34">
        <v>0</v>
      </c>
      <c r="AA107" s="33">
        <v>0</v>
      </c>
      <c r="AB107" s="34">
        <v>0</v>
      </c>
    </row>
    <row r="108" spans="1:28" ht="15" customHeight="1" thickBot="1" x14ac:dyDescent="0.3">
      <c r="A108" s="76" t="s">
        <v>1132</v>
      </c>
      <c r="B108" s="77" t="str">
        <f>VLOOKUP(D108,Riepilogo!$A$2:$F$447,2,FALSE)</f>
        <v>CAPETTA GIANLUCA</v>
      </c>
      <c r="C108" s="78" t="str">
        <f>VLOOKUP(D108,Riepilogo!$A$2:$F$447,3,FALSE)</f>
        <v>09/07/1970</v>
      </c>
      <c r="D108" s="77">
        <v>200128</v>
      </c>
      <c r="E108" s="77" t="str">
        <f>VLOOKUP(D108,Riepilogo!$A$2:$F$447,5,FALSE)</f>
        <v>ITA</v>
      </c>
      <c r="F108" s="79" t="str">
        <f>VLOOKUP(D108,Riepilogo!$A$2:$F$447,6,FALSE)</f>
        <v>GANDHI BADMINTON</v>
      </c>
      <c r="G108" s="96">
        <f>SUM(LARGE(H108:AB108,{1,2,3,4,5,6}))</f>
        <v>92</v>
      </c>
      <c r="H108" s="82"/>
      <c r="I108" s="83"/>
      <c r="J108" s="83"/>
      <c r="K108" s="83"/>
      <c r="L108" s="83"/>
      <c r="M108" s="83"/>
      <c r="N108" s="83"/>
      <c r="O108" s="83"/>
      <c r="P108" s="83"/>
      <c r="Q108" s="83"/>
      <c r="R108" s="83">
        <v>92</v>
      </c>
      <c r="S108" s="83"/>
      <c r="T108" s="83"/>
      <c r="U108" s="83"/>
      <c r="V108" s="84"/>
      <c r="W108" s="35">
        <v>0</v>
      </c>
      <c r="X108" s="34">
        <v>0</v>
      </c>
      <c r="Y108" s="33">
        <v>0</v>
      </c>
      <c r="Z108" s="34">
        <v>0</v>
      </c>
      <c r="AA108" s="33">
        <v>0</v>
      </c>
      <c r="AB108" s="34">
        <v>0</v>
      </c>
    </row>
  </sheetData>
  <sheetProtection algorithmName="SHA-512" hashValue="tYaYR6XTWLaa8K/tOIy9UoV3PSgbfQfyi2TTc6uaS8yn0bWoor5QoXj4L33r8+iFQKFbFS9WY+qhH+fwOG4F2w==" saltValue="0WEul8Sz+6ntMS0DJhp3Tg==" spinCount="100000" sheet="1" objects="1" scenarios="1"/>
  <sortState ref="A11:AD109">
    <sortCondition descending="1" ref="G11:G109"/>
    <sortCondition ref="C11:C109"/>
  </sortState>
  <mergeCells count="12">
    <mergeCell ref="A8:A9"/>
    <mergeCell ref="B8:B9"/>
    <mergeCell ref="G8:G9"/>
    <mergeCell ref="C8:C9"/>
    <mergeCell ref="D8:D9"/>
    <mergeCell ref="F8:F9"/>
    <mergeCell ref="E8:E9"/>
    <mergeCell ref="A1:G1"/>
    <mergeCell ref="I7:J7"/>
    <mergeCell ref="M7:O7"/>
    <mergeCell ref="A5:G5"/>
    <mergeCell ref="A3:G3"/>
  </mergeCells>
  <phoneticPr fontId="4" type="noConversion"/>
  <conditionalFormatting sqref="G8 G11:G108">
    <cfRule type="cellIs" dxfId="3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G2 A4:G10 B3:G3 V1:V6 H4:R10 H1:R3 V10 A11:F10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10" width="10.7109375" style="3" customWidth="1"/>
    <col min="11" max="11" width="11.85546875" style="3" customWidth="1"/>
    <col min="12" max="14" width="10.7109375" style="3" customWidth="1"/>
    <col min="15" max="15" width="10.7109375" style="3" bestFit="1" customWidth="1"/>
    <col min="16" max="21" width="2" style="3" hidden="1" customWidth="1"/>
    <col min="22" max="16384" width="9.140625" style="3"/>
  </cols>
  <sheetData>
    <row r="1" spans="1:21" ht="60" customHeight="1" x14ac:dyDescent="0.25">
      <c r="A1" s="116" t="s">
        <v>283</v>
      </c>
      <c r="B1" s="116"/>
      <c r="C1" s="116"/>
      <c r="D1" s="116"/>
      <c r="E1" s="116"/>
      <c r="F1" s="116"/>
      <c r="G1" s="116"/>
      <c r="P1" s="28"/>
      <c r="Q1" s="28"/>
      <c r="R1" s="28"/>
      <c r="S1" s="28"/>
      <c r="T1" s="28"/>
    </row>
    <row r="2" spans="1:21" ht="6" customHeight="1" thickBot="1" x14ac:dyDescent="0.3">
      <c r="B2" s="2"/>
      <c r="C2" s="36"/>
      <c r="D2" s="36"/>
      <c r="E2" s="64"/>
      <c r="F2" s="36"/>
    </row>
    <row r="3" spans="1:21" s="1" customFormat="1" ht="20.100000000000001" customHeight="1" thickBot="1" x14ac:dyDescent="0.3">
      <c r="A3" s="123" t="s">
        <v>1131</v>
      </c>
      <c r="B3" s="124"/>
      <c r="C3" s="124"/>
      <c r="D3" s="124"/>
      <c r="E3" s="124"/>
      <c r="F3" s="124"/>
      <c r="G3" s="125"/>
      <c r="H3" s="62"/>
      <c r="I3" s="62"/>
      <c r="J3" s="62"/>
      <c r="K3" s="62"/>
      <c r="L3" s="62"/>
      <c r="M3" s="62"/>
      <c r="N3" s="62"/>
      <c r="O3" s="62"/>
      <c r="P3" s="19"/>
      <c r="Q3" s="19"/>
      <c r="R3" s="19"/>
      <c r="S3" s="19"/>
      <c r="T3" s="19"/>
      <c r="U3" s="31"/>
    </row>
    <row r="4" spans="1:21" s="20" customFormat="1" ht="6" customHeight="1" thickBot="1" x14ac:dyDescent="0.3">
      <c r="A4" s="19"/>
      <c r="B4" s="19"/>
      <c r="C4" s="19"/>
      <c r="D4" s="19"/>
      <c r="E4" s="19"/>
      <c r="F4" s="19"/>
    </row>
    <row r="5" spans="1:21" ht="15" customHeight="1" thickBot="1" x14ac:dyDescent="0.3">
      <c r="A5" s="120" t="s">
        <v>101</v>
      </c>
      <c r="B5" s="121"/>
      <c r="C5" s="121"/>
      <c r="D5" s="121"/>
      <c r="E5" s="121"/>
      <c r="F5" s="121"/>
      <c r="G5" s="122"/>
      <c r="H5" s="63"/>
      <c r="I5" s="63"/>
      <c r="J5" s="63"/>
      <c r="K5" s="63"/>
      <c r="L5" s="63"/>
      <c r="M5" s="63"/>
      <c r="N5" s="63"/>
      <c r="O5" s="63"/>
      <c r="P5" s="29"/>
      <c r="Q5" s="29"/>
      <c r="R5" s="29"/>
      <c r="S5" s="29"/>
      <c r="T5" s="29"/>
      <c r="U5" s="20"/>
    </row>
    <row r="6" spans="1:21" ht="6" customHeight="1" thickBot="1" x14ac:dyDescent="0.3">
      <c r="A6" s="43"/>
      <c r="B6" s="38"/>
      <c r="C6" s="38"/>
      <c r="D6" s="38"/>
      <c r="E6" s="38"/>
      <c r="F6" s="38"/>
      <c r="G6" s="9"/>
      <c r="P6" s="30"/>
      <c r="Q6" s="30"/>
      <c r="R6" s="30"/>
      <c r="S6" s="30"/>
      <c r="T6" s="30"/>
      <c r="U6" s="30"/>
    </row>
    <row r="7" spans="1:21" ht="15" customHeight="1" thickBot="1" x14ac:dyDescent="0.3">
      <c r="A7" s="6"/>
      <c r="B7" s="7"/>
      <c r="C7" s="38"/>
      <c r="D7" s="38"/>
      <c r="E7" s="38"/>
      <c r="F7" s="38"/>
      <c r="G7" s="9"/>
      <c r="H7" s="55" t="s">
        <v>509</v>
      </c>
      <c r="I7" s="55" t="s">
        <v>510</v>
      </c>
      <c r="J7" s="60" t="s">
        <v>693</v>
      </c>
      <c r="K7" s="55" t="s">
        <v>506</v>
      </c>
      <c r="L7" s="55" t="s">
        <v>1084</v>
      </c>
      <c r="M7" s="52" t="s">
        <v>1113</v>
      </c>
      <c r="N7" s="52" t="s">
        <v>1117</v>
      </c>
      <c r="O7" s="52" t="s">
        <v>1120</v>
      </c>
      <c r="P7" s="30"/>
      <c r="Q7" s="30"/>
      <c r="R7" s="30"/>
      <c r="S7" s="30"/>
      <c r="T7" s="30"/>
      <c r="U7" s="30"/>
    </row>
    <row r="8" spans="1:21" s="5" customFormat="1" ht="15" customHeight="1" x14ac:dyDescent="0.25">
      <c r="A8" s="126" t="s">
        <v>292</v>
      </c>
      <c r="B8" s="132" t="s">
        <v>288</v>
      </c>
      <c r="C8" s="126" t="s">
        <v>293</v>
      </c>
      <c r="D8" s="126" t="s">
        <v>695</v>
      </c>
      <c r="E8" s="126" t="s">
        <v>697</v>
      </c>
      <c r="F8" s="126" t="s">
        <v>286</v>
      </c>
      <c r="G8" s="139" t="s">
        <v>296</v>
      </c>
      <c r="H8" s="51" t="s">
        <v>415</v>
      </c>
      <c r="I8" s="51" t="s">
        <v>300</v>
      </c>
      <c r="J8" s="51" t="s">
        <v>694</v>
      </c>
      <c r="K8" s="51" t="s">
        <v>513</v>
      </c>
      <c r="L8" s="51" t="s">
        <v>1083</v>
      </c>
      <c r="M8" s="51" t="s">
        <v>694</v>
      </c>
      <c r="N8" s="51" t="s">
        <v>1086</v>
      </c>
      <c r="O8" s="51" t="s">
        <v>1121</v>
      </c>
      <c r="P8" s="17"/>
      <c r="Q8" s="17"/>
      <c r="R8" s="17"/>
      <c r="S8" s="17"/>
      <c r="T8" s="17"/>
      <c r="U8" s="32"/>
    </row>
    <row r="9" spans="1:21" s="5" customFormat="1" ht="15" customHeight="1" thickBot="1" x14ac:dyDescent="0.3">
      <c r="A9" s="127"/>
      <c r="B9" s="133"/>
      <c r="C9" s="127"/>
      <c r="D9" s="127"/>
      <c r="E9" s="127"/>
      <c r="F9" s="127"/>
      <c r="G9" s="140"/>
      <c r="H9" s="58">
        <v>43471</v>
      </c>
      <c r="I9" s="58">
        <v>43513</v>
      </c>
      <c r="J9" s="58">
        <v>43520</v>
      </c>
      <c r="K9" s="58">
        <v>43534</v>
      </c>
      <c r="L9" s="58">
        <v>43569</v>
      </c>
      <c r="M9" s="58">
        <v>43611</v>
      </c>
      <c r="N9" s="58">
        <v>43751</v>
      </c>
      <c r="O9" s="58">
        <v>43786</v>
      </c>
      <c r="P9" s="17"/>
      <c r="Q9" s="17"/>
      <c r="R9" s="17"/>
      <c r="S9" s="17"/>
      <c r="T9" s="17"/>
      <c r="U9" s="32"/>
    </row>
    <row r="10" spans="1:21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18"/>
      <c r="Q10" s="18"/>
      <c r="R10" s="18"/>
      <c r="S10" s="18"/>
      <c r="T10" s="18"/>
      <c r="U10" s="18"/>
    </row>
    <row r="11" spans="1:21" ht="15" customHeight="1" thickBot="1" x14ac:dyDescent="0.3">
      <c r="A11" s="12" t="s">
        <v>290</v>
      </c>
      <c r="B11" s="72" t="str">
        <f>VLOOKUP(D11,Riepilogo!$A$2:$F$447,2,FALSE)</f>
        <v>MARCHESINI SARA</v>
      </c>
      <c r="C11" s="73" t="str">
        <f>VLOOKUP(D11,Riepilogo!$A$2:$F$447,3,FALSE)</f>
        <v>29/10/1966</v>
      </c>
      <c r="D11" s="72">
        <v>11038</v>
      </c>
      <c r="E11" s="72" t="str">
        <f>VLOOKUP(D11,Riepilogo!$A$2:$F$447,5,FALSE)</f>
        <v>ITA</v>
      </c>
      <c r="F11" s="74" t="str">
        <f>VLOOKUP(D11,Riepilogo!$A$2:$F$447,6,FALSE)</f>
        <v>CUS BERGAMO</v>
      </c>
      <c r="G11" s="97">
        <f>SUM(LARGE(H11:U11,{1,2,3,4,5,6}))</f>
        <v>1355</v>
      </c>
      <c r="H11" s="80">
        <v>213</v>
      </c>
      <c r="I11" s="22"/>
      <c r="J11" s="22">
        <v>92</v>
      </c>
      <c r="K11" s="22">
        <v>250</v>
      </c>
      <c r="L11" s="22">
        <v>300</v>
      </c>
      <c r="M11" s="22"/>
      <c r="N11" s="22">
        <v>250</v>
      </c>
      <c r="O11" s="13">
        <v>250</v>
      </c>
      <c r="P11" s="35">
        <v>0</v>
      </c>
      <c r="Q11" s="34">
        <v>0</v>
      </c>
      <c r="R11" s="33">
        <v>0</v>
      </c>
      <c r="S11" s="34">
        <v>0</v>
      </c>
      <c r="T11" s="33">
        <v>0</v>
      </c>
      <c r="U11" s="34">
        <v>0</v>
      </c>
    </row>
    <row r="12" spans="1:21" ht="15" customHeight="1" thickBot="1" x14ac:dyDescent="0.3">
      <c r="A12" s="14" t="s">
        <v>291</v>
      </c>
      <c r="B12" s="48" t="str">
        <f>VLOOKUP(D12,Riepilogo!$A$2:$F$447,2,FALSE)</f>
        <v>LAKATOS KATALIN</v>
      </c>
      <c r="C12" s="50" t="str">
        <f>VLOOKUP(D12,Riepilogo!$A$2:$F$447,3,FALSE)</f>
        <v>27/12/1972</v>
      </c>
      <c r="D12" s="48">
        <v>12496</v>
      </c>
      <c r="E12" s="48" t="str">
        <f>VLOOKUP(D12,Riepilogo!$A$2:$F$447,5,FALSE)</f>
        <v>ITA</v>
      </c>
      <c r="F12" s="75" t="str">
        <f>VLOOKUP(D12,Riepilogo!$A$2:$F$447,6,FALSE)</f>
        <v>LARIO BC</v>
      </c>
      <c r="G12" s="97">
        <f>SUM(LARGE(H12:U12,{1,2,3,4,5,6}))</f>
        <v>1220</v>
      </c>
      <c r="H12" s="81">
        <v>213</v>
      </c>
      <c r="I12" s="21"/>
      <c r="J12" s="21">
        <v>137</v>
      </c>
      <c r="K12" s="21">
        <v>250</v>
      </c>
      <c r="L12" s="21">
        <v>157</v>
      </c>
      <c r="M12" s="21">
        <v>213</v>
      </c>
      <c r="N12" s="21"/>
      <c r="O12" s="15">
        <v>250</v>
      </c>
      <c r="P12" s="35">
        <v>0</v>
      </c>
      <c r="Q12" s="34">
        <v>0</v>
      </c>
      <c r="R12" s="33">
        <v>0</v>
      </c>
      <c r="S12" s="34">
        <v>0</v>
      </c>
      <c r="T12" s="33">
        <v>0</v>
      </c>
      <c r="U12" s="34">
        <v>0</v>
      </c>
    </row>
    <row r="13" spans="1:21" ht="15" customHeight="1" thickBot="1" x14ac:dyDescent="0.3">
      <c r="A13" s="14" t="s">
        <v>284</v>
      </c>
      <c r="B13" s="48" t="str">
        <f>VLOOKUP(D13,Riepilogo!$A$2:$F$447,2,FALSE)</f>
        <v>BRENZONE MARIA ROBERTA</v>
      </c>
      <c r="C13" s="50" t="str">
        <f>VLOOKUP(D13,Riepilogo!$A$2:$F$447,3,FALSE)</f>
        <v>20/12/1963</v>
      </c>
      <c r="D13" s="48">
        <v>16192</v>
      </c>
      <c r="E13" s="48" t="str">
        <f>VLOOKUP(D13,Riepilogo!$A$2:$F$447,5,FALSE)</f>
        <v>ITA</v>
      </c>
      <c r="F13" s="75" t="str">
        <f>VLOOKUP(D13,Riepilogo!$A$2:$F$447,6,FALSE)</f>
        <v>GANDHI BADMINTON</v>
      </c>
      <c r="G13" s="97">
        <f>SUM(LARGE(H13:U13,{1,2,3,4,5,6}))</f>
        <v>1105</v>
      </c>
      <c r="H13" s="81"/>
      <c r="I13" s="21"/>
      <c r="J13" s="21">
        <v>92</v>
      </c>
      <c r="K13" s="21">
        <v>250</v>
      </c>
      <c r="L13" s="21">
        <v>300</v>
      </c>
      <c r="M13" s="21">
        <v>213</v>
      </c>
      <c r="N13" s="21">
        <v>250</v>
      </c>
      <c r="O13" s="15"/>
      <c r="P13" s="35">
        <v>0</v>
      </c>
      <c r="Q13" s="34">
        <v>0</v>
      </c>
      <c r="R13" s="33">
        <v>0</v>
      </c>
      <c r="S13" s="34">
        <v>0</v>
      </c>
      <c r="T13" s="33">
        <v>0</v>
      </c>
      <c r="U13" s="34">
        <v>0</v>
      </c>
    </row>
    <row r="14" spans="1:21" ht="15" customHeight="1" thickBot="1" x14ac:dyDescent="0.3">
      <c r="A14" s="14" t="s">
        <v>285</v>
      </c>
      <c r="B14" s="48" t="str">
        <f>VLOOKUP(D14,Riepilogo!$A$2:$F$447,2,FALSE)</f>
        <v>KLOTZNER MARIA THERESIA</v>
      </c>
      <c r="C14" s="50" t="str">
        <f>VLOOKUP(D14,Riepilogo!$A$2:$F$447,3,FALSE)</f>
        <v>01/06/1960</v>
      </c>
      <c r="D14" s="48">
        <v>10109</v>
      </c>
      <c r="E14" s="48" t="str">
        <f>VLOOKUP(D14,Riepilogo!$A$2:$F$447,5,FALSE)</f>
        <v>ITA</v>
      </c>
      <c r="F14" s="75" t="str">
        <f>VLOOKUP(D14,Riepilogo!$A$2:$F$447,6,FALSE)</f>
        <v>SC MERAN</v>
      </c>
      <c r="G14" s="97">
        <f>SUM(LARGE(H14:U14,{1,2,3,4,5,6}))</f>
        <v>980</v>
      </c>
      <c r="H14" s="81">
        <v>175</v>
      </c>
      <c r="I14" s="21"/>
      <c r="J14" s="21">
        <v>137</v>
      </c>
      <c r="K14" s="21"/>
      <c r="L14" s="21">
        <v>205</v>
      </c>
      <c r="M14" s="21">
        <v>250</v>
      </c>
      <c r="N14" s="21"/>
      <c r="O14" s="15">
        <v>213</v>
      </c>
      <c r="P14" s="35">
        <v>0</v>
      </c>
      <c r="Q14" s="34">
        <v>0</v>
      </c>
      <c r="R14" s="33">
        <v>0</v>
      </c>
      <c r="S14" s="34">
        <v>0</v>
      </c>
      <c r="T14" s="33">
        <v>0</v>
      </c>
      <c r="U14" s="34">
        <v>0</v>
      </c>
    </row>
    <row r="15" spans="1:21" ht="15" customHeight="1" thickBot="1" x14ac:dyDescent="0.3">
      <c r="A15" s="14" t="s">
        <v>294</v>
      </c>
      <c r="B15" s="48" t="str">
        <f>VLOOKUP(D15,Riepilogo!$A$2:$F$447,2,FALSE)</f>
        <v>VERDORFER KATHRIN</v>
      </c>
      <c r="C15" s="50" t="str">
        <f>VLOOKUP(D15,Riepilogo!$A$2:$F$447,3,FALSE)</f>
        <v>14/07/1978</v>
      </c>
      <c r="D15" s="48">
        <v>95370</v>
      </c>
      <c r="E15" s="48" t="str">
        <f>VLOOKUP(D15,Riepilogo!$A$2:$F$447,5,FALSE)</f>
        <v>ITA</v>
      </c>
      <c r="F15" s="75" t="str">
        <f>VLOOKUP(D15,Riepilogo!$A$2:$F$447,6,FALSE)</f>
        <v>SC MERAN</v>
      </c>
      <c r="G15" s="97">
        <f>SUM(LARGE(H15:U15,{1,2,3,4,5,6}))</f>
        <v>775</v>
      </c>
      <c r="H15" s="81">
        <v>175</v>
      </c>
      <c r="I15" s="21"/>
      <c r="J15" s="21">
        <v>137</v>
      </c>
      <c r="K15" s="21"/>
      <c r="L15" s="21"/>
      <c r="M15" s="21">
        <v>250</v>
      </c>
      <c r="N15" s="21"/>
      <c r="O15" s="15">
        <v>213</v>
      </c>
      <c r="P15" s="35">
        <v>0</v>
      </c>
      <c r="Q15" s="34">
        <v>0</v>
      </c>
      <c r="R15" s="33">
        <v>0</v>
      </c>
      <c r="S15" s="34">
        <v>0</v>
      </c>
      <c r="T15" s="33">
        <v>0</v>
      </c>
      <c r="U15" s="34">
        <v>0</v>
      </c>
    </row>
    <row r="16" spans="1:21" ht="15" customHeight="1" thickBot="1" x14ac:dyDescent="0.3">
      <c r="A16" s="14" t="s">
        <v>295</v>
      </c>
      <c r="B16" s="48" t="str">
        <f>VLOOKUP(D16,Riepilogo!$A$2:$F$447,2,FALSE)</f>
        <v>SKRIVACKOVA BARBORA</v>
      </c>
      <c r="C16" s="50" t="str">
        <f>VLOOKUP(D16,Riepilogo!$A$2:$F$447,3,FALSE)</f>
        <v>15/12/1970</v>
      </c>
      <c r="D16" s="48">
        <v>16758</v>
      </c>
      <c r="E16" s="48" t="str">
        <f>VLOOKUP(D16,Riepilogo!$A$2:$F$447,5,FALSE)</f>
        <v>CZE</v>
      </c>
      <c r="F16" s="75" t="str">
        <f>VLOOKUP(D16,Riepilogo!$A$2:$F$447,6,FALSE)</f>
        <v>ASV KALTERN</v>
      </c>
      <c r="G16" s="97">
        <f>SUM(LARGE(H16:U16,{1,2,3,4,5,6}))</f>
        <v>705</v>
      </c>
      <c r="H16" s="81">
        <v>250</v>
      </c>
      <c r="I16" s="21"/>
      <c r="J16" s="21">
        <v>250</v>
      </c>
      <c r="K16" s="21"/>
      <c r="L16" s="21">
        <v>205</v>
      </c>
      <c r="M16" s="21"/>
      <c r="N16" s="21"/>
      <c r="O16" s="15"/>
      <c r="P16" s="35">
        <v>0</v>
      </c>
      <c r="Q16" s="34">
        <v>0</v>
      </c>
      <c r="R16" s="33">
        <v>0</v>
      </c>
      <c r="S16" s="34">
        <v>0</v>
      </c>
      <c r="T16" s="33">
        <v>0</v>
      </c>
      <c r="U16" s="34">
        <v>0</v>
      </c>
    </row>
    <row r="17" spans="1:21" ht="15" customHeight="1" thickBot="1" x14ac:dyDescent="0.3">
      <c r="A17" s="14" t="s">
        <v>299</v>
      </c>
      <c r="B17" s="48" t="str">
        <f>VLOOKUP(D17,Riepilogo!$A$2:$F$447,2,FALSE)</f>
        <v>SALE GIOVANNA</v>
      </c>
      <c r="C17" s="50" t="str">
        <f>VLOOKUP(D17,Riepilogo!$A$2:$F$447,3,FALSE)</f>
        <v>14/03/1967</v>
      </c>
      <c r="D17" s="48">
        <v>16291</v>
      </c>
      <c r="E17" s="48" t="str">
        <f>VLOOKUP(D17,Riepilogo!$A$2:$F$447,5,FALSE)</f>
        <v>ITA</v>
      </c>
      <c r="F17" s="75" t="str">
        <f>VLOOKUP(D17,Riepilogo!$A$2:$F$447,6,FALSE)</f>
        <v>LARIO BC</v>
      </c>
      <c r="G17" s="97">
        <f>SUM(LARGE(H17:U17,{1,2,3,4,5,6}))</f>
        <v>700</v>
      </c>
      <c r="H17" s="81">
        <v>175</v>
      </c>
      <c r="I17" s="21"/>
      <c r="J17" s="21">
        <v>137</v>
      </c>
      <c r="K17" s="21">
        <v>213</v>
      </c>
      <c r="L17" s="21"/>
      <c r="M17" s="21"/>
      <c r="N17" s="21"/>
      <c r="O17" s="15">
        <v>175</v>
      </c>
      <c r="P17" s="35">
        <v>0</v>
      </c>
      <c r="Q17" s="34">
        <v>0</v>
      </c>
      <c r="R17" s="33">
        <v>0</v>
      </c>
      <c r="S17" s="34">
        <v>0</v>
      </c>
      <c r="T17" s="33">
        <v>0</v>
      </c>
      <c r="U17" s="34">
        <v>0</v>
      </c>
    </row>
    <row r="18" spans="1:21" ht="15" customHeight="1" thickBot="1" x14ac:dyDescent="0.3">
      <c r="A18" s="14" t="s">
        <v>305</v>
      </c>
      <c r="B18" s="48" t="str">
        <f>VLOOKUP(D18,Riepilogo!$A$2:$F$447,2,FALSE)</f>
        <v>DENTI NICOLETTA</v>
      </c>
      <c r="C18" s="50" t="str">
        <f>VLOOKUP(D18,Riepilogo!$A$2:$F$447,3,FALSE)</f>
        <v>20/10/1964</v>
      </c>
      <c r="D18" s="48">
        <v>12500</v>
      </c>
      <c r="E18" s="48" t="str">
        <f>VLOOKUP(D18,Riepilogo!$A$2:$F$447,5,FALSE)</f>
        <v>ITA</v>
      </c>
      <c r="F18" s="75" t="str">
        <f>VLOOKUP(D18,Riepilogo!$A$2:$F$447,6,FALSE)</f>
        <v>LARIO BC</v>
      </c>
      <c r="G18" s="97">
        <f>SUM(LARGE(H18:U18,{1,2,3,4,5,6}))</f>
        <v>682</v>
      </c>
      <c r="H18" s="81">
        <v>175</v>
      </c>
      <c r="I18" s="21"/>
      <c r="J18" s="21">
        <v>137</v>
      </c>
      <c r="K18" s="21">
        <v>213</v>
      </c>
      <c r="L18" s="21">
        <v>157</v>
      </c>
      <c r="M18" s="21"/>
      <c r="N18" s="21"/>
      <c r="O18" s="15"/>
      <c r="P18" s="35">
        <v>0</v>
      </c>
      <c r="Q18" s="34">
        <v>0</v>
      </c>
      <c r="R18" s="33">
        <v>0</v>
      </c>
      <c r="S18" s="34">
        <v>0</v>
      </c>
      <c r="T18" s="33">
        <v>0</v>
      </c>
      <c r="U18" s="34">
        <v>0</v>
      </c>
    </row>
    <row r="19" spans="1:21" ht="15" customHeight="1" thickBot="1" x14ac:dyDescent="0.3">
      <c r="A19" s="14" t="s">
        <v>306</v>
      </c>
      <c r="B19" s="48" t="str">
        <f>VLOOKUP(D19,Riepilogo!$A$2:$F$447,2,FALSE)</f>
        <v>BRANCA MARIA</v>
      </c>
      <c r="C19" s="50" t="str">
        <f>VLOOKUP(D19,Riepilogo!$A$2:$F$447,3,FALSE)</f>
        <v>28/04/1961</v>
      </c>
      <c r="D19" s="48">
        <v>38567</v>
      </c>
      <c r="E19" s="48" t="str">
        <f>VLOOKUP(D19,Riepilogo!$A$2:$F$447,5,FALSE)</f>
        <v>ITA</v>
      </c>
      <c r="F19" s="75" t="str">
        <f>VLOOKUP(D19,Riepilogo!$A$2:$F$447,6,FALSE)</f>
        <v>BRESCIA SPORT PIU'</v>
      </c>
      <c r="G19" s="97">
        <f>SUM(LARGE(H19:U19,{1,2,3,4,5,6}))</f>
        <v>679</v>
      </c>
      <c r="H19" s="81">
        <v>175</v>
      </c>
      <c r="I19" s="21"/>
      <c r="J19" s="21">
        <v>55</v>
      </c>
      <c r="K19" s="21">
        <v>175</v>
      </c>
      <c r="L19" s="21"/>
      <c r="M19" s="21">
        <v>137</v>
      </c>
      <c r="N19" s="21"/>
      <c r="O19" s="15">
        <v>137</v>
      </c>
      <c r="P19" s="35">
        <v>0</v>
      </c>
      <c r="Q19" s="34">
        <v>0</v>
      </c>
      <c r="R19" s="33">
        <v>0</v>
      </c>
      <c r="S19" s="34">
        <v>0</v>
      </c>
      <c r="T19" s="33">
        <v>0</v>
      </c>
      <c r="U19" s="34">
        <v>0</v>
      </c>
    </row>
    <row r="20" spans="1:21" ht="15" customHeight="1" thickBot="1" x14ac:dyDescent="0.3">
      <c r="A20" s="14" t="s">
        <v>307</v>
      </c>
      <c r="B20" s="48" t="str">
        <f>VLOOKUP(D20,Riepilogo!$A$2:$F$447,2,FALSE)</f>
        <v>KIESER HELGA</v>
      </c>
      <c r="C20" s="50" t="str">
        <f>VLOOKUP(D20,Riepilogo!$A$2:$F$447,3,FALSE)</f>
        <v>29/12/1958</v>
      </c>
      <c r="D20" s="48">
        <v>11297</v>
      </c>
      <c r="E20" s="48" t="str">
        <f>VLOOKUP(D20,Riepilogo!$A$2:$F$447,5,FALSE)</f>
        <v>ITA</v>
      </c>
      <c r="F20" s="75" t="str">
        <f>VLOOKUP(D20,Riepilogo!$A$2:$F$447,6,FALSE)</f>
        <v>ASV KALTERN</v>
      </c>
      <c r="G20" s="97">
        <f>SUM(LARGE(H20:U20,{1,2,3,4,5,6}))</f>
        <v>678</v>
      </c>
      <c r="H20" s="81">
        <v>250</v>
      </c>
      <c r="I20" s="21"/>
      <c r="J20" s="21">
        <v>175</v>
      </c>
      <c r="K20" s="21"/>
      <c r="L20" s="21">
        <v>253</v>
      </c>
      <c r="M20" s="21"/>
      <c r="N20" s="21"/>
      <c r="O20" s="15"/>
      <c r="P20" s="35">
        <v>0</v>
      </c>
      <c r="Q20" s="34">
        <v>0</v>
      </c>
      <c r="R20" s="33">
        <v>0</v>
      </c>
      <c r="S20" s="34">
        <v>0</v>
      </c>
      <c r="T20" s="33">
        <v>0</v>
      </c>
      <c r="U20" s="34">
        <v>0</v>
      </c>
    </row>
    <row r="21" spans="1:21" ht="15" customHeight="1" thickBot="1" x14ac:dyDescent="0.3">
      <c r="A21" s="14" t="s">
        <v>308</v>
      </c>
      <c r="B21" s="48" t="str">
        <f>VLOOKUP(D21,Riepilogo!$A$2:$F$447,2,FALSE)</f>
        <v>FLORIAN EVI</v>
      </c>
      <c r="C21" s="50" t="str">
        <f>VLOOKUP(D21,Riepilogo!$A$2:$F$447,3,FALSE)</f>
        <v>08/11/1965</v>
      </c>
      <c r="D21" s="48">
        <v>11296</v>
      </c>
      <c r="E21" s="48" t="str">
        <f>VLOOKUP(D21,Riepilogo!$A$2:$F$447,5,FALSE)</f>
        <v>ITA</v>
      </c>
      <c r="F21" s="75" t="str">
        <f>VLOOKUP(D21,Riepilogo!$A$2:$F$447,6,FALSE)</f>
        <v>ASV KALTERN</v>
      </c>
      <c r="G21" s="97">
        <f>SUM(LARGE(H21:U21,{1,2,3,4,5,6}))</f>
        <v>678</v>
      </c>
      <c r="H21" s="81">
        <v>250</v>
      </c>
      <c r="I21" s="21"/>
      <c r="J21" s="21">
        <v>175</v>
      </c>
      <c r="K21" s="21"/>
      <c r="L21" s="21">
        <v>253</v>
      </c>
      <c r="M21" s="21"/>
      <c r="N21" s="21"/>
      <c r="O21" s="15"/>
      <c r="P21" s="35">
        <v>0</v>
      </c>
      <c r="Q21" s="34">
        <v>0</v>
      </c>
      <c r="R21" s="33">
        <v>0</v>
      </c>
      <c r="S21" s="34">
        <v>0</v>
      </c>
      <c r="T21" s="33">
        <v>0</v>
      </c>
      <c r="U21" s="34">
        <v>0</v>
      </c>
    </row>
    <row r="22" spans="1:21" ht="15" customHeight="1" thickBot="1" x14ac:dyDescent="0.3">
      <c r="A22" s="14" t="s">
        <v>309</v>
      </c>
      <c r="B22" s="48" t="str">
        <f>VLOOKUP(D22,Riepilogo!$A$2:$F$447,2,FALSE)</f>
        <v>ZANOTTO MARIA FEDERICA</v>
      </c>
      <c r="C22" s="50" t="str">
        <f>VLOOKUP(D22,Riepilogo!$A$2:$F$447,3,FALSE)</f>
        <v>30/01/1971</v>
      </c>
      <c r="D22" s="48">
        <v>35781</v>
      </c>
      <c r="E22" s="48" t="str">
        <f>VLOOKUP(D22,Riepilogo!$A$2:$F$447,5,FALSE)</f>
        <v>ITA</v>
      </c>
      <c r="F22" s="75" t="str">
        <f>VLOOKUP(D22,Riepilogo!$A$2:$F$447,6,FALSE)</f>
        <v>ITIS MARCONI</v>
      </c>
      <c r="G22" s="97">
        <f>SUM(LARGE(H22:U22,{1,2,3,4,5,6}))</f>
        <v>641</v>
      </c>
      <c r="H22" s="81"/>
      <c r="I22" s="21"/>
      <c r="J22" s="21">
        <v>213</v>
      </c>
      <c r="K22" s="21"/>
      <c r="L22" s="21">
        <v>253</v>
      </c>
      <c r="M22" s="21"/>
      <c r="N22" s="21"/>
      <c r="O22" s="15">
        <v>175</v>
      </c>
      <c r="P22" s="35">
        <v>0</v>
      </c>
      <c r="Q22" s="34">
        <v>0</v>
      </c>
      <c r="R22" s="33">
        <v>0</v>
      </c>
      <c r="S22" s="34">
        <v>0</v>
      </c>
      <c r="T22" s="33">
        <v>0</v>
      </c>
      <c r="U22" s="34">
        <v>0</v>
      </c>
    </row>
    <row r="23" spans="1:21" ht="15" customHeight="1" thickBot="1" x14ac:dyDescent="0.3">
      <c r="A23" s="14" t="s">
        <v>310</v>
      </c>
      <c r="B23" s="48" t="str">
        <f>VLOOKUP(D23,Riepilogo!$A$2:$F$447,2,FALSE)</f>
        <v>MANFRINI ELENA</v>
      </c>
      <c r="C23" s="50" t="str">
        <f>VLOOKUP(D23,Riepilogo!$A$2:$F$447,3,FALSE)</f>
        <v>19/02/1973</v>
      </c>
      <c r="D23" s="48">
        <v>11233</v>
      </c>
      <c r="E23" s="48" t="str">
        <f>VLOOKUP(D23,Riepilogo!$A$2:$F$447,5,FALSE)</f>
        <v>ITA</v>
      </c>
      <c r="F23" s="75" t="str">
        <f>VLOOKUP(D23,Riepilogo!$A$2:$F$447,6,FALSE)</f>
        <v>POL MARCOLINIADI</v>
      </c>
      <c r="G23" s="97">
        <f>SUM(LARGE(H23:U23,{1,2,3,4,5,6}))</f>
        <v>641</v>
      </c>
      <c r="H23" s="81"/>
      <c r="I23" s="21"/>
      <c r="J23" s="21">
        <v>213</v>
      </c>
      <c r="K23" s="21"/>
      <c r="L23" s="21">
        <v>253</v>
      </c>
      <c r="M23" s="21"/>
      <c r="N23" s="21"/>
      <c r="O23" s="15">
        <v>175</v>
      </c>
      <c r="P23" s="35">
        <v>0</v>
      </c>
      <c r="Q23" s="34">
        <v>0</v>
      </c>
      <c r="R23" s="33">
        <v>0</v>
      </c>
      <c r="S23" s="34">
        <v>0</v>
      </c>
      <c r="T23" s="33">
        <v>0</v>
      </c>
      <c r="U23" s="34">
        <v>0</v>
      </c>
    </row>
    <row r="24" spans="1:21" ht="15" customHeight="1" thickBot="1" x14ac:dyDescent="0.3">
      <c r="A24" s="14" t="s">
        <v>311</v>
      </c>
      <c r="B24" s="48" t="str">
        <f>VLOOKUP(D24,Riepilogo!$A$2:$F$447,2,FALSE)</f>
        <v>MUSTAFINA YANINA</v>
      </c>
      <c r="C24" s="50" t="str">
        <f>VLOOKUP(D24,Riepilogo!$A$2:$F$447,3,FALSE)</f>
        <v>06/06/1978</v>
      </c>
      <c r="D24" s="48">
        <v>66216</v>
      </c>
      <c r="E24" s="48" t="str">
        <f>VLOOKUP(D24,Riepilogo!$A$2:$F$447,5,FALSE)</f>
        <v>ITA</v>
      </c>
      <c r="F24" s="75" t="str">
        <f>VLOOKUP(D24,Riepilogo!$A$2:$F$447,6,FALSE)</f>
        <v>CUS BERGAMO</v>
      </c>
      <c r="G24" s="97">
        <f>SUM(LARGE(H24:U24,{1,2,3,4,5,6}))</f>
        <v>600</v>
      </c>
      <c r="H24" s="81">
        <v>213</v>
      </c>
      <c r="I24" s="21"/>
      <c r="J24" s="21">
        <v>137</v>
      </c>
      <c r="K24" s="21">
        <v>250</v>
      </c>
      <c r="L24" s="21"/>
      <c r="M24" s="21"/>
      <c r="N24" s="21"/>
      <c r="O24" s="15"/>
      <c r="P24" s="35">
        <v>0</v>
      </c>
      <c r="Q24" s="34">
        <v>0</v>
      </c>
      <c r="R24" s="33">
        <v>0</v>
      </c>
      <c r="S24" s="34">
        <v>0</v>
      </c>
      <c r="T24" s="33">
        <v>0</v>
      </c>
      <c r="U24" s="34">
        <v>0</v>
      </c>
    </row>
    <row r="25" spans="1:21" ht="15" customHeight="1" thickBot="1" x14ac:dyDescent="0.3">
      <c r="A25" s="14" t="s">
        <v>312</v>
      </c>
      <c r="B25" s="48" t="str">
        <f>VLOOKUP(D25,Riepilogo!$A$2:$F$447,2,FALSE)</f>
        <v>IANESELLI SONIA</v>
      </c>
      <c r="C25" s="50" t="str">
        <f>VLOOKUP(D25,Riepilogo!$A$2:$F$447,3,FALSE)</f>
        <v>25/07/1974</v>
      </c>
      <c r="D25" s="48">
        <v>13969</v>
      </c>
      <c r="E25" s="48" t="str">
        <f>VLOOKUP(D25,Riepilogo!$A$2:$F$447,5,FALSE)</f>
        <v>ITA</v>
      </c>
      <c r="F25" s="75" t="str">
        <f>VLOOKUP(D25,Riepilogo!$A$2:$F$447,6,FALSE)</f>
        <v>ASC BERG</v>
      </c>
      <c r="G25" s="97">
        <f>SUM(LARGE(H25:U25,{1,2,3,4,5,6}))</f>
        <v>500</v>
      </c>
      <c r="H25" s="81">
        <v>250</v>
      </c>
      <c r="I25" s="21"/>
      <c r="J25" s="21">
        <v>250</v>
      </c>
      <c r="K25" s="21"/>
      <c r="L25" s="21"/>
      <c r="M25" s="21"/>
      <c r="N25" s="21"/>
      <c r="O25" s="15"/>
      <c r="P25" s="35">
        <v>0</v>
      </c>
      <c r="Q25" s="34">
        <v>0</v>
      </c>
      <c r="R25" s="33">
        <v>0</v>
      </c>
      <c r="S25" s="34">
        <v>0</v>
      </c>
      <c r="T25" s="33">
        <v>0</v>
      </c>
      <c r="U25" s="34">
        <v>0</v>
      </c>
    </row>
    <row r="26" spans="1:21" ht="15" customHeight="1" thickBot="1" x14ac:dyDescent="0.3">
      <c r="A26" s="14" t="s">
        <v>321</v>
      </c>
      <c r="B26" s="48" t="str">
        <f>VLOOKUP(D26,Riepilogo!$A$2:$F$447,2,FALSE)</f>
        <v>MARUBINI LAURA</v>
      </c>
      <c r="C26" s="50" t="str">
        <f>VLOOKUP(D26,Riepilogo!$A$2:$F$447,3,FALSE)</f>
        <v>01/01/1961</v>
      </c>
      <c r="D26" s="48">
        <v>50174</v>
      </c>
      <c r="E26" s="48" t="str">
        <f>VLOOKUP(D26,Riepilogo!$A$2:$F$447,5,FALSE)</f>
        <v>ITA</v>
      </c>
      <c r="F26" s="75" t="str">
        <f>VLOOKUP(D26,Riepilogo!$A$2:$F$447,6,FALSE)</f>
        <v>GIOKO</v>
      </c>
      <c r="G26" s="97">
        <f>SUM(LARGE(H26:U26,{1,2,3,4,5,6}))</f>
        <v>466</v>
      </c>
      <c r="H26" s="81"/>
      <c r="I26" s="21"/>
      <c r="J26" s="21"/>
      <c r="K26" s="21"/>
      <c r="L26" s="21">
        <v>253</v>
      </c>
      <c r="M26" s="21"/>
      <c r="N26" s="21">
        <v>213</v>
      </c>
      <c r="O26" s="15"/>
      <c r="P26" s="35">
        <v>0</v>
      </c>
      <c r="Q26" s="34">
        <v>0</v>
      </c>
      <c r="R26" s="33">
        <v>0</v>
      </c>
      <c r="S26" s="34">
        <v>0</v>
      </c>
      <c r="T26" s="33">
        <v>0</v>
      </c>
      <c r="U26" s="34">
        <v>0</v>
      </c>
    </row>
    <row r="27" spans="1:21" ht="15" customHeight="1" thickBot="1" x14ac:dyDescent="0.3">
      <c r="A27" s="14" t="s">
        <v>322</v>
      </c>
      <c r="B27" s="48" t="str">
        <f>VLOOKUP(D27,Riepilogo!$A$2:$F$447,2,FALSE)</f>
        <v>GARGANO SANDRA</v>
      </c>
      <c r="C27" s="50" t="str">
        <f>VLOOKUP(D27,Riepilogo!$A$2:$F$447,3,FALSE)</f>
        <v>30/08/1968</v>
      </c>
      <c r="D27" s="48">
        <v>10246</v>
      </c>
      <c r="E27" s="48" t="str">
        <f>VLOOKUP(D27,Riepilogo!$A$2:$F$447,5,FALSE)</f>
        <v>ITA</v>
      </c>
      <c r="F27" s="75" t="str">
        <f>VLOOKUP(D27,Riepilogo!$A$2:$F$447,6,FALSE)</f>
        <v>15 ZERO</v>
      </c>
      <c r="G27" s="97">
        <f>SUM(LARGE(H27:U27,{1,2,3,4,5,6}))</f>
        <v>388</v>
      </c>
      <c r="H27" s="81"/>
      <c r="I27" s="21"/>
      <c r="J27" s="21"/>
      <c r="K27" s="21"/>
      <c r="L27" s="21"/>
      <c r="M27" s="21">
        <v>175</v>
      </c>
      <c r="N27" s="21">
        <v>213</v>
      </c>
      <c r="O27" s="15"/>
      <c r="P27" s="35">
        <v>0</v>
      </c>
      <c r="Q27" s="34">
        <v>0</v>
      </c>
      <c r="R27" s="33">
        <v>0</v>
      </c>
      <c r="S27" s="34">
        <v>0</v>
      </c>
      <c r="T27" s="33">
        <v>0</v>
      </c>
      <c r="U27" s="34">
        <v>0</v>
      </c>
    </row>
    <row r="28" spans="1:21" ht="15" customHeight="1" thickBot="1" x14ac:dyDescent="0.3">
      <c r="A28" s="14" t="s">
        <v>323</v>
      </c>
      <c r="B28" s="48" t="str">
        <f>VLOOKUP(D28,Riepilogo!$A$2:$F$447,2,FALSE)</f>
        <v>GAVAZZI SILVIA</v>
      </c>
      <c r="C28" s="50" t="str">
        <f>VLOOKUP(D28,Riepilogo!$A$2:$F$447,3,FALSE)</f>
        <v>20/07/1972</v>
      </c>
      <c r="D28" s="48">
        <v>14872</v>
      </c>
      <c r="E28" s="48" t="str">
        <f>VLOOKUP(D28,Riepilogo!$A$2:$F$447,5,FALSE)</f>
        <v>ITA</v>
      </c>
      <c r="F28" s="75" t="str">
        <f>VLOOKUP(D28,Riepilogo!$A$2:$F$447,6,FALSE)</f>
        <v>CUS BERGAMO</v>
      </c>
      <c r="G28" s="97">
        <f>SUM(LARGE(H28:U28,{1,2,3,4,5,6}))</f>
        <v>388</v>
      </c>
      <c r="H28" s="81"/>
      <c r="I28" s="21"/>
      <c r="J28" s="21"/>
      <c r="K28" s="21">
        <v>213</v>
      </c>
      <c r="L28" s="21"/>
      <c r="M28" s="21">
        <v>175</v>
      </c>
      <c r="N28" s="21"/>
      <c r="O28" s="15"/>
      <c r="P28" s="35">
        <v>0</v>
      </c>
      <c r="Q28" s="34">
        <v>0</v>
      </c>
      <c r="R28" s="33">
        <v>0</v>
      </c>
      <c r="S28" s="34">
        <v>0</v>
      </c>
      <c r="T28" s="33">
        <v>0</v>
      </c>
      <c r="U28" s="34">
        <v>0</v>
      </c>
    </row>
    <row r="29" spans="1:21" ht="15" customHeight="1" thickBot="1" x14ac:dyDescent="0.3">
      <c r="A29" s="14" t="s">
        <v>324</v>
      </c>
      <c r="B29" s="48" t="str">
        <f>VLOOKUP(D29,Riepilogo!$A$2:$F$447,2,FALSE)</f>
        <v>GAVAZZI FEDERICA</v>
      </c>
      <c r="C29" s="50" t="str">
        <f>VLOOKUP(D29,Riepilogo!$A$2:$F$447,3,FALSE)</f>
        <v>15/02/1979</v>
      </c>
      <c r="D29" s="48">
        <v>14871</v>
      </c>
      <c r="E29" s="48" t="str">
        <f>VLOOKUP(D29,Riepilogo!$A$2:$F$447,5,FALSE)</f>
        <v>ITA</v>
      </c>
      <c r="F29" s="75" t="str">
        <f>VLOOKUP(D29,Riepilogo!$A$2:$F$447,6,FALSE)</f>
        <v>CUS BERGAMO</v>
      </c>
      <c r="G29" s="97">
        <f>SUM(LARGE(H29:U29,{1,2,3,4,5,6}))</f>
        <v>388</v>
      </c>
      <c r="H29" s="81"/>
      <c r="I29" s="21"/>
      <c r="J29" s="21"/>
      <c r="K29" s="21">
        <v>213</v>
      </c>
      <c r="L29" s="21"/>
      <c r="M29" s="21">
        <v>175</v>
      </c>
      <c r="N29" s="21"/>
      <c r="O29" s="15"/>
      <c r="P29" s="35">
        <v>0</v>
      </c>
      <c r="Q29" s="34">
        <v>0</v>
      </c>
      <c r="R29" s="33">
        <v>0</v>
      </c>
      <c r="S29" s="34">
        <v>0</v>
      </c>
      <c r="T29" s="33">
        <v>0</v>
      </c>
      <c r="U29" s="34">
        <v>0</v>
      </c>
    </row>
    <row r="30" spans="1:21" ht="15" customHeight="1" thickBot="1" x14ac:dyDescent="0.3">
      <c r="A30" s="14" t="s">
        <v>325</v>
      </c>
      <c r="B30" s="48" t="str">
        <f>VLOOKUP(D30,Riepilogo!$A$2:$F$447,2,FALSE)</f>
        <v>PIACENTINI FRANCA PATRIZIA</v>
      </c>
      <c r="C30" s="50" t="str">
        <f>VLOOKUP(D30,Riepilogo!$A$2:$F$447,3,FALSE)</f>
        <v>03/02/1959</v>
      </c>
      <c r="D30" s="48">
        <v>38595</v>
      </c>
      <c r="E30" s="48" t="str">
        <f>VLOOKUP(D30,Riepilogo!$A$2:$F$447,5,FALSE)</f>
        <v>ITA</v>
      </c>
      <c r="F30" s="75" t="str">
        <f>VLOOKUP(D30,Riepilogo!$A$2:$F$447,6,FALSE)</f>
        <v>BRESCIA SPORT PIU'</v>
      </c>
      <c r="G30" s="97">
        <f>SUM(LARGE(H30:U30,{1,2,3,4,5,6}))</f>
        <v>350</v>
      </c>
      <c r="H30" s="81">
        <v>175</v>
      </c>
      <c r="I30" s="21"/>
      <c r="J30" s="21"/>
      <c r="K30" s="21">
        <v>175</v>
      </c>
      <c r="L30" s="21"/>
      <c r="M30" s="21"/>
      <c r="N30" s="21"/>
      <c r="O30" s="15"/>
      <c r="P30" s="35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</row>
    <row r="31" spans="1:21" ht="15" customHeight="1" thickBot="1" x14ac:dyDescent="0.3">
      <c r="A31" s="14" t="s">
        <v>326</v>
      </c>
      <c r="B31" s="48" t="str">
        <f>VLOOKUP(D31,Riepilogo!$A$2:$F$447,2,FALSE)</f>
        <v>CRIVELLARO LILIANA</v>
      </c>
      <c r="C31" s="50" t="str">
        <f>VLOOKUP(D31,Riepilogo!$A$2:$F$447,3,FALSE)</f>
        <v>18/05/1956</v>
      </c>
      <c r="D31" s="48">
        <v>11250</v>
      </c>
      <c r="E31" s="48" t="str">
        <f>VLOOKUP(D31,Riepilogo!$A$2:$F$447,5,FALSE)</f>
        <v>ITA</v>
      </c>
      <c r="F31" s="75" t="str">
        <f>VLOOKUP(D31,Riepilogo!$A$2:$F$447,6,FALSE)</f>
        <v>VIGNANELLO BC</v>
      </c>
      <c r="G31" s="97">
        <f>SUM(LARGE(H31:U31,{1,2,3,4,5,6}))</f>
        <v>300</v>
      </c>
      <c r="H31" s="81"/>
      <c r="I31" s="21"/>
      <c r="J31" s="21"/>
      <c r="K31" s="21"/>
      <c r="L31" s="21">
        <v>300</v>
      </c>
      <c r="M31" s="21"/>
      <c r="N31" s="21"/>
      <c r="O31" s="15"/>
      <c r="P31" s="35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</row>
    <row r="32" spans="1:21" ht="15" customHeight="1" thickBot="1" x14ac:dyDescent="0.3">
      <c r="A32" s="14" t="s">
        <v>327</v>
      </c>
      <c r="B32" s="48" t="str">
        <f>VLOOKUP(D32,Riepilogo!$A$2:$F$447,2,FALSE)</f>
        <v>STEFFANONI ALESSANDRA</v>
      </c>
      <c r="C32" s="50" t="str">
        <f>VLOOKUP(D32,Riepilogo!$A$2:$F$447,3,FALSE)</f>
        <v>04/03/1958</v>
      </c>
      <c r="D32" s="48">
        <v>11251</v>
      </c>
      <c r="E32" s="48" t="str">
        <f>VLOOKUP(D32,Riepilogo!$A$2:$F$447,5,FALSE)</f>
        <v>ITA</v>
      </c>
      <c r="F32" s="75" t="str">
        <f>VLOOKUP(D32,Riepilogo!$A$2:$F$447,6,FALSE)</f>
        <v>VIGNANELLO BC</v>
      </c>
      <c r="G32" s="97">
        <f>SUM(LARGE(H32:U32,{1,2,3,4,5,6}))</f>
        <v>300</v>
      </c>
      <c r="H32" s="81"/>
      <c r="I32" s="21"/>
      <c r="J32" s="21"/>
      <c r="K32" s="21"/>
      <c r="L32" s="21">
        <v>300</v>
      </c>
      <c r="M32" s="21"/>
      <c r="N32" s="21"/>
      <c r="O32" s="15"/>
      <c r="P32" s="35">
        <v>0</v>
      </c>
      <c r="Q32" s="34">
        <v>0</v>
      </c>
      <c r="R32" s="33">
        <v>0</v>
      </c>
      <c r="S32" s="34">
        <v>0</v>
      </c>
      <c r="T32" s="33">
        <v>0</v>
      </c>
      <c r="U32" s="34">
        <v>0</v>
      </c>
    </row>
    <row r="33" spans="1:21" ht="15" customHeight="1" thickBot="1" x14ac:dyDescent="0.3">
      <c r="A33" s="14" t="s">
        <v>328</v>
      </c>
      <c r="B33" s="48" t="str">
        <f>VLOOKUP(D33,Riepilogo!$A$2:$F$447,2,FALSE)</f>
        <v>NISTA CLAUDIA</v>
      </c>
      <c r="C33" s="50" t="str">
        <f>VLOOKUP(D33,Riepilogo!$A$2:$F$447,3,FALSE)</f>
        <v>31/12/1966</v>
      </c>
      <c r="D33" s="48">
        <v>9763</v>
      </c>
      <c r="E33" s="48" t="str">
        <f>VLOOKUP(D33,Riepilogo!$A$2:$F$447,5,FALSE)</f>
        <v>ITA</v>
      </c>
      <c r="F33" s="75" t="str">
        <f>VLOOKUP(D33,Riepilogo!$A$2:$F$447,6,FALSE)</f>
        <v>ASV MALLES</v>
      </c>
      <c r="G33" s="97">
        <f>SUM(LARGE(H33:U33,{1,2,3,4,5,6}))</f>
        <v>300</v>
      </c>
      <c r="H33" s="81"/>
      <c r="I33" s="21"/>
      <c r="J33" s="21"/>
      <c r="K33" s="21"/>
      <c r="L33" s="21">
        <v>300</v>
      </c>
      <c r="M33" s="21"/>
      <c r="N33" s="21"/>
      <c r="O33" s="15"/>
      <c r="P33" s="35">
        <v>0</v>
      </c>
      <c r="Q33" s="34">
        <v>0</v>
      </c>
      <c r="R33" s="33">
        <v>0</v>
      </c>
      <c r="S33" s="34">
        <v>0</v>
      </c>
      <c r="T33" s="33">
        <v>0</v>
      </c>
      <c r="U33" s="34">
        <v>0</v>
      </c>
    </row>
    <row r="34" spans="1:21" ht="15" customHeight="1" thickBot="1" x14ac:dyDescent="0.3">
      <c r="A34" s="14" t="s">
        <v>73</v>
      </c>
      <c r="B34" s="48" t="str">
        <f>VLOOKUP(D34,Riepilogo!$A$2:$F$447,2,FALSE)</f>
        <v>MUR MARIA LUISA</v>
      </c>
      <c r="C34" s="50" t="str">
        <f>VLOOKUP(D34,Riepilogo!$A$2:$F$447,3,FALSE)</f>
        <v>07/07/1972</v>
      </c>
      <c r="D34" s="48">
        <v>9752</v>
      </c>
      <c r="E34" s="48" t="str">
        <f>VLOOKUP(D34,Riepilogo!$A$2:$F$447,5,FALSE)</f>
        <v>ITA</v>
      </c>
      <c r="F34" s="75" t="str">
        <f>VLOOKUP(D34,Riepilogo!$A$2:$F$447,6,FALSE)</f>
        <v>ASV MALLES</v>
      </c>
      <c r="G34" s="97">
        <f>SUM(LARGE(H34:U34,{1,2,3,4,5,6}))</f>
        <v>300</v>
      </c>
      <c r="H34" s="81"/>
      <c r="I34" s="21"/>
      <c r="J34" s="21"/>
      <c r="K34" s="21"/>
      <c r="L34" s="21">
        <v>300</v>
      </c>
      <c r="M34" s="21"/>
      <c r="N34" s="21"/>
      <c r="O34" s="15"/>
      <c r="P34" s="35">
        <v>0</v>
      </c>
      <c r="Q34" s="34">
        <v>0</v>
      </c>
      <c r="R34" s="33">
        <v>0</v>
      </c>
      <c r="S34" s="34">
        <v>0</v>
      </c>
      <c r="T34" s="33">
        <v>0</v>
      </c>
      <c r="U34" s="34">
        <v>0</v>
      </c>
    </row>
    <row r="35" spans="1:21" ht="15" customHeight="1" thickBot="1" x14ac:dyDescent="0.3">
      <c r="A35" s="14" t="s">
        <v>74</v>
      </c>
      <c r="B35" s="48" t="str">
        <f>VLOOKUP(D35,Riepilogo!$A$2:$F$447,2,FALSE)</f>
        <v>JAIPRANOP SUPHANIDA</v>
      </c>
      <c r="C35" s="50" t="str">
        <f>VLOOKUP(D35,Riepilogo!$A$2:$F$447,3,FALSE)</f>
        <v>22/10/1982</v>
      </c>
      <c r="D35" s="48">
        <v>184076</v>
      </c>
      <c r="E35" s="48" t="str">
        <f>VLOOKUP(D35,Riepilogo!$A$2:$F$447,5,FALSE)</f>
        <v>ITA</v>
      </c>
      <c r="F35" s="75" t="str">
        <f>VLOOKUP(D35,Riepilogo!$A$2:$F$447,6,FALSE)</f>
        <v>BRESCIA SPORT PIU'</v>
      </c>
      <c r="G35" s="97">
        <f>SUM(LARGE(H35:U35,{1,2,3,4,5,6}))</f>
        <v>274</v>
      </c>
      <c r="H35" s="81"/>
      <c r="I35" s="21"/>
      <c r="J35" s="21"/>
      <c r="K35" s="21"/>
      <c r="L35" s="21"/>
      <c r="M35" s="21">
        <v>137</v>
      </c>
      <c r="N35" s="21"/>
      <c r="O35" s="15">
        <v>137</v>
      </c>
      <c r="P35" s="35">
        <v>0</v>
      </c>
      <c r="Q35" s="34">
        <v>0</v>
      </c>
      <c r="R35" s="33">
        <v>0</v>
      </c>
      <c r="S35" s="34">
        <v>0</v>
      </c>
      <c r="T35" s="33">
        <v>0</v>
      </c>
      <c r="U35" s="34">
        <v>0</v>
      </c>
    </row>
    <row r="36" spans="1:21" ht="15" customHeight="1" thickBot="1" x14ac:dyDescent="0.3">
      <c r="A36" s="14" t="s">
        <v>75</v>
      </c>
      <c r="B36" s="48" t="str">
        <f>VLOOKUP(D36,Riepilogo!$A$2:$F$447,2,FALSE)</f>
        <v>DOERING SABINE</v>
      </c>
      <c r="C36" s="50" t="str">
        <f>VLOOKUP(D36,Riepilogo!$A$2:$F$447,3,FALSE)</f>
        <v>03/05/1969</v>
      </c>
      <c r="D36" s="48">
        <v>23252</v>
      </c>
      <c r="E36" s="48" t="str">
        <f>VLOOKUP(D36,Riepilogo!$A$2:$F$447,5,FALSE)</f>
        <v>GER</v>
      </c>
      <c r="F36" s="75" t="str">
        <f>VLOOKUP(D36,Riepilogo!$A$2:$F$447,6,FALSE)</f>
        <v>15 ZERO</v>
      </c>
      <c r="G36" s="97">
        <f>SUM(LARGE(H36:U36,{1,2,3,4,5,6}))</f>
        <v>267</v>
      </c>
      <c r="H36" s="81"/>
      <c r="I36" s="21"/>
      <c r="J36" s="21">
        <v>92</v>
      </c>
      <c r="K36" s="21"/>
      <c r="L36" s="21"/>
      <c r="M36" s="21">
        <v>175</v>
      </c>
      <c r="N36" s="21"/>
      <c r="O36" s="15"/>
      <c r="P36" s="35">
        <v>0</v>
      </c>
      <c r="Q36" s="34">
        <v>0</v>
      </c>
      <c r="R36" s="33">
        <v>0</v>
      </c>
      <c r="S36" s="34">
        <v>0</v>
      </c>
      <c r="T36" s="33">
        <v>0</v>
      </c>
      <c r="U36" s="34">
        <v>0</v>
      </c>
    </row>
    <row r="37" spans="1:21" ht="15" customHeight="1" thickBot="1" x14ac:dyDescent="0.3">
      <c r="A37" s="14" t="s">
        <v>76</v>
      </c>
      <c r="B37" s="48" t="str">
        <f>VLOOKUP(D37,Riepilogo!$A$2:$F$447,2,FALSE)</f>
        <v>DONISELLI FRANCESCA</v>
      </c>
      <c r="C37" s="50" t="str">
        <f>VLOOKUP(D37,Riepilogo!$A$2:$F$447,3,FALSE)</f>
        <v>04/04/1957</v>
      </c>
      <c r="D37" s="48">
        <v>11252</v>
      </c>
      <c r="E37" s="48" t="str">
        <f>VLOOKUP(D37,Riepilogo!$A$2:$F$447,5,FALSE)</f>
        <v>ITA</v>
      </c>
      <c r="F37" s="75" t="str">
        <f>VLOOKUP(D37,Riepilogo!$A$2:$F$447,6,FALSE)</f>
        <v>GIOKO</v>
      </c>
      <c r="G37" s="97">
        <f>SUM(LARGE(H37:U37,{1,2,3,4,5,6}))</f>
        <v>253</v>
      </c>
      <c r="H37" s="81"/>
      <c r="I37" s="21"/>
      <c r="J37" s="21"/>
      <c r="K37" s="21"/>
      <c r="L37" s="21">
        <v>253</v>
      </c>
      <c r="M37" s="21"/>
      <c r="N37" s="21"/>
      <c r="O37" s="15"/>
      <c r="P37" s="35">
        <v>0</v>
      </c>
      <c r="Q37" s="34">
        <v>0</v>
      </c>
      <c r="R37" s="33">
        <v>0</v>
      </c>
      <c r="S37" s="34">
        <v>0</v>
      </c>
      <c r="T37" s="33">
        <v>0</v>
      </c>
      <c r="U37" s="34">
        <v>0</v>
      </c>
    </row>
    <row r="38" spans="1:21" ht="15" customHeight="1" thickBot="1" x14ac:dyDescent="0.3">
      <c r="A38" s="14" t="s">
        <v>77</v>
      </c>
      <c r="B38" s="48" t="str">
        <f>VLOOKUP(D38,Riepilogo!$A$2:$F$447,2,FALSE)</f>
        <v>DE SIMONE CONSIGLIA</v>
      </c>
      <c r="C38" s="50" t="str">
        <f>VLOOKUP(D38,Riepilogo!$A$2:$F$447,3,FALSE)</f>
        <v>19/04/1967</v>
      </c>
      <c r="D38" s="48">
        <v>43285</v>
      </c>
      <c r="E38" s="48" t="str">
        <f>VLOOKUP(D38,Riepilogo!$A$2:$F$447,5,FALSE)</f>
        <v>ITA</v>
      </c>
      <c r="F38" s="75" t="str">
        <f>VLOOKUP(D38,Riepilogo!$A$2:$F$447,6,FALSE)</f>
        <v>BC CELESTE</v>
      </c>
      <c r="G38" s="97">
        <f>SUM(LARGE(H38:U38,{1,2,3,4,5,6}))</f>
        <v>250</v>
      </c>
      <c r="H38" s="81"/>
      <c r="I38" s="21">
        <v>250</v>
      </c>
      <c r="J38" s="21"/>
      <c r="K38" s="21"/>
      <c r="L38" s="21"/>
      <c r="M38" s="21"/>
      <c r="N38" s="21"/>
      <c r="O38" s="15"/>
      <c r="P38" s="35">
        <v>0</v>
      </c>
      <c r="Q38" s="34">
        <v>0</v>
      </c>
      <c r="R38" s="33">
        <v>0</v>
      </c>
      <c r="S38" s="34">
        <v>0</v>
      </c>
      <c r="T38" s="33">
        <v>0</v>
      </c>
      <c r="U38" s="34">
        <v>0</v>
      </c>
    </row>
    <row r="39" spans="1:21" ht="15" customHeight="1" thickBot="1" x14ac:dyDescent="0.3">
      <c r="A39" s="14" t="s">
        <v>78</v>
      </c>
      <c r="B39" s="48" t="str">
        <f>VLOOKUP(D39,Riepilogo!$A$2:$F$447,2,FALSE)</f>
        <v>WOJTOWICZ MONIKA ELZBIETA</v>
      </c>
      <c r="C39" s="50" t="str">
        <f>VLOOKUP(D39,Riepilogo!$A$2:$F$447,3,FALSE)</f>
        <v>02/05/1976</v>
      </c>
      <c r="D39" s="48">
        <v>95390</v>
      </c>
      <c r="E39" s="48" t="str">
        <f>VLOOKUP(D39,Riepilogo!$A$2:$F$447,5,FALSE)</f>
        <v>ITA</v>
      </c>
      <c r="F39" s="75" t="str">
        <f>VLOOKUP(D39,Riepilogo!$A$2:$F$447,6,FALSE)</f>
        <v>SPORT ACADEMY</v>
      </c>
      <c r="G39" s="97">
        <f>SUM(LARGE(H39:U39,{1,2,3,4,5,6}))</f>
        <v>250</v>
      </c>
      <c r="H39" s="81"/>
      <c r="I39" s="21">
        <v>250</v>
      </c>
      <c r="J39" s="21"/>
      <c r="K39" s="21"/>
      <c r="L39" s="21"/>
      <c r="M39" s="21"/>
      <c r="N39" s="21"/>
      <c r="O39" s="15"/>
      <c r="P39" s="35">
        <v>0</v>
      </c>
      <c r="Q39" s="34">
        <v>0</v>
      </c>
      <c r="R39" s="33">
        <v>0</v>
      </c>
      <c r="S39" s="34">
        <v>0</v>
      </c>
      <c r="T39" s="33">
        <v>0</v>
      </c>
      <c r="U39" s="34">
        <v>0</v>
      </c>
    </row>
    <row r="40" spans="1:21" ht="15" customHeight="1" thickBot="1" x14ac:dyDescent="0.3">
      <c r="A40" s="14" t="s">
        <v>79</v>
      </c>
      <c r="B40" s="48" t="str">
        <f>VLOOKUP(D40,Riepilogo!$A$2:$F$447,2,FALSE)</f>
        <v>ZILIO ROSANNA</v>
      </c>
      <c r="C40" s="50" t="str">
        <f>VLOOKUP(D40,Riepilogo!$A$2:$F$447,3,FALSE)</f>
        <v>20/03/1966</v>
      </c>
      <c r="D40" s="48">
        <v>34451</v>
      </c>
      <c r="E40" s="48" t="str">
        <f>VLOOKUP(D40,Riepilogo!$A$2:$F$447,5,FALSE)</f>
        <v>ITA</v>
      </c>
      <c r="F40" s="75" t="str">
        <f>VLOOKUP(D40,Riepilogo!$A$2:$F$447,6,FALSE)</f>
        <v>ENERGICA...MENTE...INSIEME</v>
      </c>
      <c r="G40" s="97">
        <f>SUM(LARGE(H40:U40,{1,2,3,4,5,6}))</f>
        <v>213</v>
      </c>
      <c r="H40" s="81"/>
      <c r="I40" s="21">
        <v>213</v>
      </c>
      <c r="J40" s="21"/>
      <c r="K40" s="21"/>
      <c r="L40" s="21"/>
      <c r="M40" s="21"/>
      <c r="N40" s="21"/>
      <c r="O40" s="15"/>
      <c r="P40" s="35">
        <v>0</v>
      </c>
      <c r="Q40" s="34">
        <v>0</v>
      </c>
      <c r="R40" s="33">
        <v>0</v>
      </c>
      <c r="S40" s="34">
        <v>0</v>
      </c>
      <c r="T40" s="33">
        <v>0</v>
      </c>
      <c r="U40" s="34">
        <v>0</v>
      </c>
    </row>
    <row r="41" spans="1:21" ht="15" customHeight="1" thickBot="1" x14ac:dyDescent="0.3">
      <c r="A41" s="14" t="s">
        <v>80</v>
      </c>
      <c r="B41" s="48" t="str">
        <f>VLOOKUP(D41,Riepilogo!$A$2:$F$447,2,FALSE)</f>
        <v>MARRAUDINO BRUNA</v>
      </c>
      <c r="C41" s="50" t="str">
        <f>VLOOKUP(D41,Riepilogo!$A$2:$F$447,3,FALSE)</f>
        <v>15/09/1977</v>
      </c>
      <c r="D41" s="48">
        <v>185485</v>
      </c>
      <c r="E41" s="48" t="str">
        <f>VLOOKUP(D41,Riepilogo!$A$2:$F$447,5,FALSE)</f>
        <v>ITA</v>
      </c>
      <c r="F41" s="75" t="str">
        <f>VLOOKUP(D41,Riepilogo!$A$2:$F$447,6,FALSE)</f>
        <v>ENERGICA...MENTE...INSIEME</v>
      </c>
      <c r="G41" s="97">
        <f>SUM(LARGE(H41:U41,{1,2,3,4,5,6}))</f>
        <v>213</v>
      </c>
      <c r="H41" s="81"/>
      <c r="I41" s="21">
        <v>213</v>
      </c>
      <c r="J41" s="21"/>
      <c r="K41" s="21"/>
      <c r="L41" s="21"/>
      <c r="M41" s="21"/>
      <c r="N41" s="21"/>
      <c r="O41" s="15"/>
      <c r="P41" s="35">
        <v>0</v>
      </c>
      <c r="Q41" s="34">
        <v>0</v>
      </c>
      <c r="R41" s="33">
        <v>0</v>
      </c>
      <c r="S41" s="34">
        <v>0</v>
      </c>
      <c r="T41" s="33">
        <v>0</v>
      </c>
      <c r="U41" s="34">
        <v>0</v>
      </c>
    </row>
    <row r="42" spans="1:21" ht="15" customHeight="1" thickBot="1" x14ac:dyDescent="0.3">
      <c r="A42" s="14" t="s">
        <v>81</v>
      </c>
      <c r="B42" s="48" t="str">
        <f>VLOOKUP(D42,Riepilogo!$A$2:$F$447,2,FALSE)</f>
        <v>POLITO MARIAELENA</v>
      </c>
      <c r="C42" s="50" t="str">
        <f>VLOOKUP(D42,Riepilogo!$A$2:$F$447,3,FALSE)</f>
        <v>04/05/1970</v>
      </c>
      <c r="D42" s="48">
        <v>38574</v>
      </c>
      <c r="E42" s="48" t="str">
        <f>VLOOKUP(D42,Riepilogo!$A$2:$F$447,5,FALSE)</f>
        <v>ITA</v>
      </c>
      <c r="F42" s="75" t="str">
        <f>VLOOKUP(D42,Riepilogo!$A$2:$F$447,6,FALSE)</f>
        <v>BRESCIA SPORT PIU'</v>
      </c>
      <c r="G42" s="97">
        <f>SUM(LARGE(H42:U42,{1,2,3,4,5,6}))</f>
        <v>192</v>
      </c>
      <c r="H42" s="81"/>
      <c r="I42" s="21"/>
      <c r="J42" s="21">
        <v>55</v>
      </c>
      <c r="K42" s="21"/>
      <c r="L42" s="21"/>
      <c r="M42" s="21">
        <v>137</v>
      </c>
      <c r="N42" s="21"/>
      <c r="O42" s="15"/>
      <c r="P42" s="35">
        <v>0</v>
      </c>
      <c r="Q42" s="34">
        <v>0</v>
      </c>
      <c r="R42" s="33">
        <v>0</v>
      </c>
      <c r="S42" s="34">
        <v>0</v>
      </c>
      <c r="T42" s="33">
        <v>0</v>
      </c>
      <c r="U42" s="34">
        <v>0</v>
      </c>
    </row>
    <row r="43" spans="1:21" ht="15" customHeight="1" thickBot="1" x14ac:dyDescent="0.3">
      <c r="A43" s="14" t="s">
        <v>82</v>
      </c>
      <c r="B43" s="48" t="str">
        <f>VLOOKUP(D43,Riepilogo!$A$2:$F$447,2,FALSE)</f>
        <v>PIPANI ILARIA</v>
      </c>
      <c r="C43" s="50" t="str">
        <f>VLOOKUP(D43,Riepilogo!$A$2:$F$447,3,FALSE)</f>
        <v>24/05/1965</v>
      </c>
      <c r="D43" s="48">
        <v>20588</v>
      </c>
      <c r="E43" s="48" t="str">
        <f>VLOOKUP(D43,Riepilogo!$A$2:$F$447,5,FALSE)</f>
        <v>ITA</v>
      </c>
      <c r="F43" s="75" t="str">
        <f>VLOOKUP(D43,Riepilogo!$A$2:$F$447,6,FALSE)</f>
        <v>LARIO BC</v>
      </c>
      <c r="G43" s="97">
        <f>SUM(LARGE(H43:U43,{1,2,3,4,5,6}))</f>
        <v>175</v>
      </c>
      <c r="H43" s="81"/>
      <c r="I43" s="21"/>
      <c r="J43" s="21"/>
      <c r="K43" s="21"/>
      <c r="L43" s="21"/>
      <c r="M43" s="21"/>
      <c r="N43" s="21"/>
      <c r="O43" s="15">
        <v>175</v>
      </c>
      <c r="P43" s="35">
        <v>0</v>
      </c>
      <c r="Q43" s="34">
        <v>0</v>
      </c>
      <c r="R43" s="33">
        <v>0</v>
      </c>
      <c r="S43" s="34">
        <v>0</v>
      </c>
      <c r="T43" s="33">
        <v>0</v>
      </c>
      <c r="U43" s="34">
        <v>0</v>
      </c>
    </row>
    <row r="44" spans="1:21" ht="15" customHeight="1" thickBot="1" x14ac:dyDescent="0.3">
      <c r="A44" s="14" t="s">
        <v>83</v>
      </c>
      <c r="B44" s="48" t="str">
        <f>VLOOKUP(D44,Riepilogo!$A$2:$F$447,2,FALSE)</f>
        <v>DICECCA CHIARA</v>
      </c>
      <c r="C44" s="50" t="str">
        <f>VLOOKUP(D44,Riepilogo!$A$2:$F$447,3,FALSE)</f>
        <v>18/05/1971</v>
      </c>
      <c r="D44" s="48">
        <v>185487</v>
      </c>
      <c r="E44" s="48" t="str">
        <f>VLOOKUP(D44,Riepilogo!$A$2:$F$447,5,FALSE)</f>
        <v>ITA</v>
      </c>
      <c r="F44" s="75" t="str">
        <f>VLOOKUP(D44,Riepilogo!$A$2:$F$447,6,FALSE)</f>
        <v>ENERGICA...MENTE...INSIEME</v>
      </c>
      <c r="G44" s="97">
        <f>SUM(LARGE(H44:U44,{1,2,3,4,5,6}))</f>
        <v>175</v>
      </c>
      <c r="H44" s="81"/>
      <c r="I44" s="21">
        <v>175</v>
      </c>
      <c r="J44" s="21"/>
      <c r="K44" s="21"/>
      <c r="L44" s="21"/>
      <c r="M44" s="21"/>
      <c r="N44" s="21"/>
      <c r="O44" s="15"/>
      <c r="P44" s="35">
        <v>0</v>
      </c>
      <c r="Q44" s="34">
        <v>0</v>
      </c>
      <c r="R44" s="33">
        <v>0</v>
      </c>
      <c r="S44" s="34">
        <v>0</v>
      </c>
      <c r="T44" s="33">
        <v>0</v>
      </c>
      <c r="U44" s="34">
        <v>0</v>
      </c>
    </row>
    <row r="45" spans="1:21" ht="15" customHeight="1" thickBot="1" x14ac:dyDescent="0.3">
      <c r="A45" s="14" t="s">
        <v>85</v>
      </c>
      <c r="B45" s="48" t="str">
        <f>VLOOKUP(D45,Riepilogo!$A$2:$F$447,2,FALSE)</f>
        <v>NATALE ANGELA</v>
      </c>
      <c r="C45" s="50" t="str">
        <f>VLOOKUP(D45,Riepilogo!$A$2:$F$447,3,FALSE)</f>
        <v>09/02/1978</v>
      </c>
      <c r="D45" s="48">
        <v>185488</v>
      </c>
      <c r="E45" s="48" t="str">
        <f>VLOOKUP(D45,Riepilogo!$A$2:$F$447,5,FALSE)</f>
        <v>ITA</v>
      </c>
      <c r="F45" s="75" t="str">
        <f>VLOOKUP(D45,Riepilogo!$A$2:$F$447,6,FALSE)</f>
        <v>ENERGICA...MENTE...INSIEME</v>
      </c>
      <c r="G45" s="97">
        <f>SUM(LARGE(H45:U45,{1,2,3,4,5,6}))</f>
        <v>175</v>
      </c>
      <c r="H45" s="81"/>
      <c r="I45" s="21">
        <v>175</v>
      </c>
      <c r="J45" s="21"/>
      <c r="K45" s="21"/>
      <c r="L45" s="21"/>
      <c r="M45" s="21"/>
      <c r="N45" s="21"/>
      <c r="O45" s="15"/>
      <c r="P45" s="35">
        <v>0</v>
      </c>
      <c r="Q45" s="34">
        <v>0</v>
      </c>
      <c r="R45" s="33">
        <v>0</v>
      </c>
      <c r="S45" s="34">
        <v>0</v>
      </c>
      <c r="T45" s="33">
        <v>0</v>
      </c>
      <c r="U45" s="34">
        <v>0</v>
      </c>
    </row>
    <row r="46" spans="1:21" ht="15" customHeight="1" thickBot="1" x14ac:dyDescent="0.3">
      <c r="A46" s="14" t="s">
        <v>86</v>
      </c>
      <c r="B46" s="48" t="str">
        <f>VLOOKUP(D46,Riepilogo!$A$2:$F$447,2,FALSE)</f>
        <v>PLUNGER JOLANDA</v>
      </c>
      <c r="C46" s="50" t="str">
        <f>VLOOKUP(D46,Riepilogo!$A$2:$F$447,3,FALSE)</f>
        <v>04/06/1951</v>
      </c>
      <c r="D46" s="48">
        <v>10815</v>
      </c>
      <c r="E46" s="48" t="str">
        <f>VLOOKUP(D46,Riepilogo!$A$2:$F$447,5,FALSE)</f>
        <v>ITA</v>
      </c>
      <c r="F46" s="75" t="str">
        <f>VLOOKUP(D46,Riepilogo!$A$2:$F$447,6,FALSE)</f>
        <v>ASSV BRIXEN</v>
      </c>
      <c r="G46" s="97">
        <f>SUM(LARGE(H46:U46,{1,2,3,4,5,6}))</f>
        <v>137</v>
      </c>
      <c r="H46" s="81"/>
      <c r="I46" s="21"/>
      <c r="J46" s="21"/>
      <c r="K46" s="21"/>
      <c r="L46" s="21"/>
      <c r="M46" s="21">
        <v>137</v>
      </c>
      <c r="N46" s="21"/>
      <c r="O46" s="15"/>
      <c r="P46" s="35">
        <v>0</v>
      </c>
      <c r="Q46" s="34">
        <v>0</v>
      </c>
      <c r="R46" s="33">
        <v>0</v>
      </c>
      <c r="S46" s="34">
        <v>0</v>
      </c>
      <c r="T46" s="33">
        <v>0</v>
      </c>
      <c r="U46" s="34">
        <v>0</v>
      </c>
    </row>
    <row r="47" spans="1:21" ht="15" customHeight="1" thickBot="1" x14ac:dyDescent="0.3">
      <c r="A47" s="14" t="s">
        <v>87</v>
      </c>
      <c r="B47" s="48" t="str">
        <f>VLOOKUP(D47,Riepilogo!$A$2:$F$447,2,FALSE)</f>
        <v>CLAUSEN SUSAN</v>
      </c>
      <c r="C47" s="50" t="str">
        <f>VLOOKUP(D47,Riepilogo!$A$2:$F$447,3,FALSE)</f>
        <v>19/01/1964</v>
      </c>
      <c r="D47" s="48">
        <v>22051</v>
      </c>
      <c r="E47" s="48" t="str">
        <f>VLOOKUP(D47,Riepilogo!$A$2:$F$447,5,FALSE)</f>
        <v>DEN</v>
      </c>
      <c r="F47" s="75" t="str">
        <f>VLOOKUP(D47,Riepilogo!$A$2:$F$447,6,FALSE)</f>
        <v>PADOVA BADMINTON</v>
      </c>
      <c r="G47" s="97">
        <f>SUM(LARGE(H47:U47,{1,2,3,4,5,6}))</f>
        <v>137</v>
      </c>
      <c r="H47" s="81"/>
      <c r="I47" s="21"/>
      <c r="J47" s="21"/>
      <c r="K47" s="21"/>
      <c r="L47" s="21"/>
      <c r="M47" s="21"/>
      <c r="N47" s="21"/>
      <c r="O47" s="15">
        <v>137</v>
      </c>
      <c r="P47" s="35">
        <v>0</v>
      </c>
      <c r="Q47" s="34">
        <v>0</v>
      </c>
      <c r="R47" s="33">
        <v>0</v>
      </c>
      <c r="S47" s="34">
        <v>0</v>
      </c>
      <c r="T47" s="33">
        <v>0</v>
      </c>
      <c r="U47" s="34">
        <v>0</v>
      </c>
    </row>
    <row r="48" spans="1:21" ht="15" customHeight="1" thickBot="1" x14ac:dyDescent="0.3">
      <c r="A48" s="14" t="s">
        <v>88</v>
      </c>
      <c r="B48" s="48" t="str">
        <f>VLOOKUP(D48,Riepilogo!$A$2:$F$447,2,FALSE)</f>
        <v>LAZZARINI SANDRA</v>
      </c>
      <c r="C48" s="50" t="str">
        <f>VLOOKUP(D48,Riepilogo!$A$2:$F$447,3,FALSE)</f>
        <v>16/11/1977</v>
      </c>
      <c r="D48" s="48">
        <v>142083</v>
      </c>
      <c r="E48" s="48" t="str">
        <f>VLOOKUP(D48,Riepilogo!$A$2:$F$447,5,FALSE)</f>
        <v>ITA</v>
      </c>
      <c r="F48" s="75" t="str">
        <f>VLOOKUP(D48,Riepilogo!$A$2:$F$447,6,FALSE)</f>
        <v>PADOVA BADMINTON</v>
      </c>
      <c r="G48" s="97">
        <f>SUM(LARGE(H48:U48,{1,2,3,4,5,6}))</f>
        <v>137</v>
      </c>
      <c r="H48" s="81"/>
      <c r="I48" s="21"/>
      <c r="J48" s="21"/>
      <c r="K48" s="21"/>
      <c r="L48" s="21"/>
      <c r="M48" s="21"/>
      <c r="N48" s="21"/>
      <c r="O48" s="15">
        <v>137</v>
      </c>
      <c r="P48" s="35">
        <v>0</v>
      </c>
      <c r="Q48" s="34">
        <v>0</v>
      </c>
      <c r="R48" s="33">
        <v>0</v>
      </c>
      <c r="S48" s="34">
        <v>0</v>
      </c>
      <c r="T48" s="33">
        <v>0</v>
      </c>
      <c r="U48" s="34">
        <v>0</v>
      </c>
    </row>
    <row r="49" spans="1:21" ht="15" customHeight="1" thickBot="1" x14ac:dyDescent="0.3">
      <c r="A49" s="14" t="s">
        <v>89</v>
      </c>
      <c r="B49" s="48" t="str">
        <f>VLOOKUP(D49,Riepilogo!$A$2:$F$447,2,FALSE)</f>
        <v>PRANDI ANTONELLA</v>
      </c>
      <c r="C49" s="50" t="str">
        <f>VLOOKUP(D49,Riepilogo!$A$2:$F$447,3,FALSE)</f>
        <v>19/09/1963</v>
      </c>
      <c r="D49" s="48">
        <v>26129</v>
      </c>
      <c r="E49" s="48" t="str">
        <f>VLOOKUP(D49,Riepilogo!$A$2:$F$447,5,FALSE)</f>
        <v>ITA</v>
      </c>
      <c r="F49" s="75" t="str">
        <f>VLOOKUP(D49,Riepilogo!$A$2:$F$447,6,FALSE)</f>
        <v>GANDHI BADMINTON</v>
      </c>
      <c r="G49" s="97">
        <f>SUM(LARGE(H49:U49,{1,2,3,4,5,6}))</f>
        <v>92</v>
      </c>
      <c r="H49" s="81"/>
      <c r="I49" s="21"/>
      <c r="J49" s="21">
        <v>92</v>
      </c>
      <c r="K49" s="21"/>
      <c r="L49" s="21"/>
      <c r="M49" s="21"/>
      <c r="N49" s="21"/>
      <c r="O49" s="15"/>
      <c r="P49" s="35">
        <v>0</v>
      </c>
      <c r="Q49" s="34">
        <v>0</v>
      </c>
      <c r="R49" s="33">
        <v>0</v>
      </c>
      <c r="S49" s="34">
        <v>0</v>
      </c>
      <c r="T49" s="33">
        <v>0</v>
      </c>
      <c r="U49" s="34">
        <v>0</v>
      </c>
    </row>
    <row r="50" spans="1:21" ht="15" customHeight="1" thickBot="1" x14ac:dyDescent="0.3">
      <c r="A50" s="14" t="s">
        <v>90</v>
      </c>
      <c r="B50" s="48" t="str">
        <f>VLOOKUP(D50,Riepilogo!$A$2:$F$447,2,FALSE)</f>
        <v>SCHMAAL OLWEN</v>
      </c>
      <c r="C50" s="50" t="str">
        <f>VLOOKUP(D50,Riepilogo!$A$2:$F$447,3,FALSE)</f>
        <v>25/03/1968</v>
      </c>
      <c r="D50" s="48">
        <v>14522</v>
      </c>
      <c r="E50" s="48" t="str">
        <f>VLOOKUP(D50,Riepilogo!$A$2:$F$447,5,FALSE)</f>
        <v>NED</v>
      </c>
      <c r="F50" s="75" t="str">
        <f>VLOOKUP(D50,Riepilogo!$A$2:$F$447,6,FALSE)</f>
        <v>15 ZERO</v>
      </c>
      <c r="G50" s="97">
        <f>SUM(LARGE(H50:U50,{1,2,3,4,5,6}))</f>
        <v>92</v>
      </c>
      <c r="H50" s="81"/>
      <c r="I50" s="21"/>
      <c r="J50" s="21">
        <v>92</v>
      </c>
      <c r="K50" s="21"/>
      <c r="L50" s="21"/>
      <c r="M50" s="21"/>
      <c r="N50" s="21"/>
      <c r="O50" s="15"/>
      <c r="P50" s="35">
        <v>0</v>
      </c>
      <c r="Q50" s="34">
        <v>0</v>
      </c>
      <c r="R50" s="33">
        <v>0</v>
      </c>
      <c r="S50" s="34">
        <v>0</v>
      </c>
      <c r="T50" s="33">
        <v>0</v>
      </c>
      <c r="U50" s="34">
        <v>0</v>
      </c>
    </row>
    <row r="51" spans="1:21" ht="15" customHeight="1" thickBot="1" x14ac:dyDescent="0.3">
      <c r="A51" s="76" t="s">
        <v>91</v>
      </c>
      <c r="B51" s="77" t="str">
        <f>VLOOKUP(D51,Riepilogo!$A$2:$F$447,2,FALSE)</f>
        <v>ISACCHI ROBERTA</v>
      </c>
      <c r="C51" s="78" t="str">
        <f>VLOOKUP(D51,Riepilogo!$A$2:$F$447,3,FALSE)</f>
        <v>31/10/1973</v>
      </c>
      <c r="D51" s="77">
        <v>12792</v>
      </c>
      <c r="E51" s="77" t="str">
        <f>VLOOKUP(D51,Riepilogo!$A$2:$F$447,5,FALSE)</f>
        <v>ITA</v>
      </c>
      <c r="F51" s="79" t="str">
        <f>VLOOKUP(D51,Riepilogo!$A$2:$F$447,6,FALSE)</f>
        <v>POL 2B</v>
      </c>
      <c r="G51" s="97">
        <f>SUM(LARGE(H51:U51,{1,2,3,4,5,6}))</f>
        <v>92</v>
      </c>
      <c r="H51" s="82"/>
      <c r="I51" s="83"/>
      <c r="J51" s="83">
        <v>92</v>
      </c>
      <c r="K51" s="83"/>
      <c r="L51" s="83"/>
      <c r="M51" s="83"/>
      <c r="N51" s="83"/>
      <c r="O51" s="84"/>
      <c r="P51" s="35">
        <v>0</v>
      </c>
      <c r="Q51" s="34">
        <v>0</v>
      </c>
      <c r="R51" s="33">
        <v>0</v>
      </c>
      <c r="S51" s="34">
        <v>0</v>
      </c>
      <c r="T51" s="33">
        <v>0</v>
      </c>
      <c r="U51" s="34">
        <v>0</v>
      </c>
    </row>
  </sheetData>
  <sheetProtection algorithmName="SHA-512" hashValue="C/AjFZSnf50vlVAdLfiBzYoOkopt0zBWUurAFYvjuj075fsavhv1YfTA36jhvJWpFPqX5RpdcxscYDQt7PuTmg==" saltValue="KfqxYNlc8Hn0hCozndKQXg==" spinCount="100000" sheet="1" objects="1" scenarios="1"/>
  <sortState ref="A11:V53">
    <sortCondition descending="1" ref="G11:G53"/>
    <sortCondition ref="C11:C53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1">
    <cfRule type="cellIs" dxfId="2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H8 F4:G4 F6:G8 A5 A1 F9 A6:D7 A4:D4 A2:D2 A9:D10 A8:C8 F10:G10 H10 A11:F5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9" width="10.7109375" style="3" customWidth="1"/>
    <col min="10" max="10" width="11.85546875" style="3" customWidth="1"/>
    <col min="11" max="17" width="10.7109375" style="3" customWidth="1"/>
    <col min="18" max="23" width="2" style="3" hidden="1" customWidth="1"/>
    <col min="24" max="16384" width="9.140625" style="3"/>
  </cols>
  <sheetData>
    <row r="1" spans="1:23" ht="60" customHeight="1" x14ac:dyDescent="0.25">
      <c r="A1" s="116" t="s">
        <v>283</v>
      </c>
      <c r="B1" s="116"/>
      <c r="C1" s="116"/>
      <c r="D1" s="116"/>
      <c r="E1" s="116"/>
      <c r="F1" s="116"/>
      <c r="G1" s="116"/>
      <c r="R1" s="28"/>
      <c r="S1" s="28"/>
      <c r="T1" s="28"/>
      <c r="U1" s="28"/>
      <c r="V1" s="28"/>
    </row>
    <row r="2" spans="1:23" ht="6" customHeight="1" thickBot="1" x14ac:dyDescent="0.3">
      <c r="B2" s="2"/>
      <c r="C2" s="36"/>
      <c r="D2" s="36"/>
      <c r="E2" s="64"/>
      <c r="F2" s="36"/>
    </row>
    <row r="3" spans="1:23" s="1" customFormat="1" ht="20.100000000000001" customHeight="1" thickBot="1" x14ac:dyDescent="0.3">
      <c r="A3" s="123" t="s">
        <v>1131</v>
      </c>
      <c r="B3" s="124"/>
      <c r="C3" s="124"/>
      <c r="D3" s="124"/>
      <c r="E3" s="124"/>
      <c r="F3" s="124"/>
      <c r="G3" s="125"/>
      <c r="H3" s="62"/>
      <c r="I3" s="62"/>
      <c r="J3" s="62"/>
      <c r="K3" s="62"/>
      <c r="L3" s="62"/>
      <c r="M3" s="62"/>
      <c r="N3" s="62"/>
      <c r="O3" s="62"/>
      <c r="P3" s="62"/>
      <c r="Q3" s="62"/>
      <c r="R3" s="19"/>
      <c r="S3" s="19"/>
      <c r="T3" s="19"/>
      <c r="U3" s="19"/>
      <c r="V3" s="19"/>
      <c r="W3" s="31"/>
    </row>
    <row r="4" spans="1:23" s="20" customFormat="1" ht="6" customHeight="1" thickBot="1" x14ac:dyDescent="0.3">
      <c r="A4" s="19"/>
      <c r="B4" s="19"/>
      <c r="C4" s="19"/>
      <c r="D4" s="19"/>
      <c r="E4" s="19"/>
      <c r="F4" s="19"/>
    </row>
    <row r="5" spans="1:23" s="20" customFormat="1" ht="19.5" thickBot="1" x14ac:dyDescent="0.3">
      <c r="A5" s="120" t="s">
        <v>289</v>
      </c>
      <c r="B5" s="121"/>
      <c r="C5" s="121"/>
      <c r="D5" s="121"/>
      <c r="E5" s="121"/>
      <c r="F5" s="121"/>
      <c r="G5" s="122"/>
      <c r="H5" s="63"/>
      <c r="I5" s="63"/>
      <c r="J5" s="63"/>
      <c r="K5" s="63"/>
      <c r="L5" s="63"/>
      <c r="M5" s="63"/>
      <c r="N5" s="63"/>
      <c r="O5" s="63"/>
      <c r="P5" s="63"/>
      <c r="Q5" s="63"/>
      <c r="R5" s="29"/>
      <c r="S5" s="29"/>
      <c r="T5" s="29"/>
      <c r="U5" s="29"/>
      <c r="V5" s="29"/>
    </row>
    <row r="6" spans="1:23" s="18" customFormat="1" ht="6" customHeight="1" thickBot="1" x14ac:dyDescent="0.3">
      <c r="A6" s="16"/>
      <c r="B6" s="16"/>
      <c r="C6" s="16"/>
      <c r="D6" s="16"/>
      <c r="E6" s="16"/>
      <c r="F6" s="16"/>
      <c r="R6" s="30"/>
      <c r="S6" s="30"/>
      <c r="T6" s="30"/>
      <c r="U6" s="30"/>
      <c r="V6" s="30"/>
      <c r="W6" s="30"/>
    </row>
    <row r="7" spans="1:23" s="18" customFormat="1" ht="15" customHeight="1" thickBot="1" x14ac:dyDescent="0.3">
      <c r="A7" s="16"/>
      <c r="B7" s="16"/>
      <c r="C7" s="16"/>
      <c r="D7" s="16"/>
      <c r="E7" s="16"/>
      <c r="F7" s="16"/>
      <c r="H7" s="56" t="s">
        <v>509</v>
      </c>
      <c r="I7" s="56" t="s">
        <v>510</v>
      </c>
      <c r="J7" s="56" t="s">
        <v>506</v>
      </c>
      <c r="K7" s="56" t="s">
        <v>514</v>
      </c>
      <c r="L7" s="56" t="s">
        <v>1084</v>
      </c>
      <c r="M7" s="52" t="s">
        <v>1085</v>
      </c>
      <c r="N7" s="52" t="s">
        <v>1113</v>
      </c>
      <c r="O7" s="52" t="s">
        <v>507</v>
      </c>
      <c r="P7" s="52" t="s">
        <v>1117</v>
      </c>
      <c r="Q7" s="52" t="s">
        <v>1120</v>
      </c>
      <c r="R7" s="30"/>
      <c r="S7" s="30"/>
      <c r="T7" s="30"/>
      <c r="U7" s="30"/>
      <c r="V7" s="30"/>
      <c r="W7" s="30"/>
    </row>
    <row r="8" spans="1:23" s="32" customFormat="1" ht="15" customHeight="1" x14ac:dyDescent="0.25">
      <c r="A8" s="126" t="s">
        <v>292</v>
      </c>
      <c r="B8" s="132" t="s">
        <v>288</v>
      </c>
      <c r="C8" s="126" t="s">
        <v>293</v>
      </c>
      <c r="D8" s="126" t="s">
        <v>695</v>
      </c>
      <c r="E8" s="126" t="s">
        <v>697</v>
      </c>
      <c r="F8" s="126" t="s">
        <v>286</v>
      </c>
      <c r="G8" s="141" t="s">
        <v>296</v>
      </c>
      <c r="H8" s="51" t="s">
        <v>415</v>
      </c>
      <c r="I8" s="51" t="s">
        <v>300</v>
      </c>
      <c r="J8" s="51" t="s">
        <v>513</v>
      </c>
      <c r="K8" s="51" t="s">
        <v>516</v>
      </c>
      <c r="L8" s="51" t="s">
        <v>1083</v>
      </c>
      <c r="M8" s="51" t="s">
        <v>1086</v>
      </c>
      <c r="N8" s="51" t="s">
        <v>694</v>
      </c>
      <c r="O8" s="51" t="s">
        <v>1116</v>
      </c>
      <c r="P8" s="51" t="s">
        <v>1086</v>
      </c>
      <c r="Q8" s="51" t="s">
        <v>1121</v>
      </c>
      <c r="R8" s="17"/>
      <c r="S8" s="17"/>
      <c r="T8" s="17"/>
      <c r="U8" s="17"/>
      <c r="V8" s="17"/>
    </row>
    <row r="9" spans="1:23" s="32" customFormat="1" ht="15" customHeight="1" thickBot="1" x14ac:dyDescent="0.3">
      <c r="A9" s="127"/>
      <c r="B9" s="133"/>
      <c r="C9" s="127"/>
      <c r="D9" s="127"/>
      <c r="E9" s="127"/>
      <c r="F9" s="127"/>
      <c r="G9" s="142"/>
      <c r="H9" s="58">
        <v>43471</v>
      </c>
      <c r="I9" s="58">
        <v>43513</v>
      </c>
      <c r="J9" s="58">
        <v>43534</v>
      </c>
      <c r="K9" s="58">
        <v>43541</v>
      </c>
      <c r="L9" s="58">
        <v>43569</v>
      </c>
      <c r="M9" s="58">
        <v>43583</v>
      </c>
      <c r="N9" s="58">
        <v>43611</v>
      </c>
      <c r="O9" s="58">
        <v>43709</v>
      </c>
      <c r="P9" s="58">
        <v>43751</v>
      </c>
      <c r="Q9" s="58">
        <v>43786</v>
      </c>
      <c r="R9" s="17"/>
      <c r="S9" s="17"/>
      <c r="T9" s="17"/>
      <c r="U9" s="17"/>
      <c r="V9" s="17"/>
    </row>
    <row r="10" spans="1:23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</row>
    <row r="11" spans="1:23" ht="15" customHeight="1" thickBot="1" x14ac:dyDescent="0.3">
      <c r="A11" s="12" t="s">
        <v>290</v>
      </c>
      <c r="B11" s="72" t="str">
        <f>VLOOKUP(D11,Riepilogo!$A$2:$F$447,2,FALSE)</f>
        <v>LAKATOS KATALIN</v>
      </c>
      <c r="C11" s="73" t="str">
        <f>VLOOKUP(D11,Riepilogo!$A$2:$F$447,3,FALSE)</f>
        <v>27/12/1972</v>
      </c>
      <c r="D11" s="72">
        <v>12496</v>
      </c>
      <c r="E11" s="72" t="str">
        <f>VLOOKUP(D11,Riepilogo!$A$2:$F$447,5,FALSE)</f>
        <v>ITA</v>
      </c>
      <c r="F11" s="74" t="str">
        <f>VLOOKUP(D11,Riepilogo!$A$2:$F$447,6,FALSE)</f>
        <v>LARIO BC</v>
      </c>
      <c r="G11" s="98">
        <f>SUM(LARGE(H11:W11,{1,2,3,4,5,6}))</f>
        <v>1425</v>
      </c>
      <c r="H11" s="80">
        <v>175</v>
      </c>
      <c r="I11" s="22"/>
      <c r="J11" s="22">
        <v>250</v>
      </c>
      <c r="K11" s="22"/>
      <c r="L11" s="22"/>
      <c r="M11" s="22">
        <v>250</v>
      </c>
      <c r="N11" s="22">
        <v>250</v>
      </c>
      <c r="O11" s="22"/>
      <c r="P11" s="22">
        <v>250</v>
      </c>
      <c r="Q11" s="13">
        <v>250</v>
      </c>
      <c r="R11" s="35">
        <v>0</v>
      </c>
      <c r="S11" s="34">
        <v>0</v>
      </c>
      <c r="T11" s="33">
        <v>0</v>
      </c>
      <c r="U11" s="34">
        <v>0</v>
      </c>
      <c r="V11" s="33">
        <v>0</v>
      </c>
      <c r="W11" s="34">
        <v>0</v>
      </c>
    </row>
    <row r="12" spans="1:23" ht="15" customHeight="1" thickBot="1" x14ac:dyDescent="0.3">
      <c r="A12" s="14" t="s">
        <v>291</v>
      </c>
      <c r="B12" s="48" t="str">
        <f>VLOOKUP(D12,Riepilogo!$A$2:$F$447,2,FALSE)</f>
        <v>BETTONI FLAVIO</v>
      </c>
      <c r="C12" s="50" t="str">
        <f>VLOOKUP(D12,Riepilogo!$A$2:$F$447,3,FALSE)</f>
        <v>16/03/1963</v>
      </c>
      <c r="D12" s="48">
        <v>11041</v>
      </c>
      <c r="E12" s="48" t="str">
        <f>VLOOKUP(D12,Riepilogo!$A$2:$F$447,5,FALSE)</f>
        <v>ITA</v>
      </c>
      <c r="F12" s="75" t="str">
        <f>VLOOKUP(D12,Riepilogo!$A$2:$F$447,6,FALSE)</f>
        <v>CUS BERGAMO</v>
      </c>
      <c r="G12" s="98">
        <f>SUM(LARGE(H12:W12,{1,2,3,4,5,6}))</f>
        <v>1402</v>
      </c>
      <c r="H12" s="81">
        <v>213</v>
      </c>
      <c r="I12" s="21"/>
      <c r="J12" s="21">
        <v>250</v>
      </c>
      <c r="K12" s="21"/>
      <c r="L12" s="21">
        <v>300</v>
      </c>
      <c r="M12" s="21"/>
      <c r="N12" s="21"/>
      <c r="O12" s="21">
        <v>213</v>
      </c>
      <c r="P12" s="21">
        <v>213</v>
      </c>
      <c r="Q12" s="15">
        <v>213</v>
      </c>
      <c r="R12" s="35">
        <v>0</v>
      </c>
      <c r="S12" s="34">
        <v>0</v>
      </c>
      <c r="T12" s="33">
        <v>0</v>
      </c>
      <c r="U12" s="34">
        <v>0</v>
      </c>
      <c r="V12" s="33">
        <v>0</v>
      </c>
      <c r="W12" s="34">
        <v>0</v>
      </c>
    </row>
    <row r="13" spans="1:23" ht="15" customHeight="1" thickBot="1" x14ac:dyDescent="0.3">
      <c r="A13" s="14" t="s">
        <v>284</v>
      </c>
      <c r="B13" s="48" t="str">
        <f>VLOOKUP(D13,Riepilogo!$A$2:$F$447,2,FALSE)</f>
        <v>MARCHESINI SARA</v>
      </c>
      <c r="C13" s="50" t="str">
        <f>VLOOKUP(D13,Riepilogo!$A$2:$F$447,3,FALSE)</f>
        <v>29/10/1966</v>
      </c>
      <c r="D13" s="48">
        <v>11038</v>
      </c>
      <c r="E13" s="48" t="str">
        <f>VLOOKUP(D13,Riepilogo!$A$2:$F$447,5,FALSE)</f>
        <v>ITA</v>
      </c>
      <c r="F13" s="75" t="str">
        <f>VLOOKUP(D13,Riepilogo!$A$2:$F$447,6,FALSE)</f>
        <v>CUS BERGAMO</v>
      </c>
      <c r="G13" s="98">
        <f>SUM(LARGE(H13:W13,{1,2,3,4,5,6}))</f>
        <v>1402</v>
      </c>
      <c r="H13" s="81">
        <v>213</v>
      </c>
      <c r="I13" s="21"/>
      <c r="J13" s="21">
        <v>250</v>
      </c>
      <c r="K13" s="21"/>
      <c r="L13" s="21">
        <v>300</v>
      </c>
      <c r="M13" s="21"/>
      <c r="N13" s="21"/>
      <c r="O13" s="21">
        <v>213</v>
      </c>
      <c r="P13" s="21">
        <v>213</v>
      </c>
      <c r="Q13" s="15">
        <v>213</v>
      </c>
      <c r="R13" s="35">
        <v>0</v>
      </c>
      <c r="S13" s="34">
        <v>0</v>
      </c>
      <c r="T13" s="33">
        <v>0</v>
      </c>
      <c r="U13" s="34">
        <v>0</v>
      </c>
      <c r="V13" s="33">
        <v>0</v>
      </c>
      <c r="W13" s="34">
        <v>0</v>
      </c>
    </row>
    <row r="14" spans="1:23" ht="15" customHeight="1" thickBot="1" x14ac:dyDescent="0.3">
      <c r="A14" s="14" t="s">
        <v>285</v>
      </c>
      <c r="B14" s="48" t="str">
        <f>VLOOKUP(D14,Riepilogo!$A$2:$F$447,2,FALSE)</f>
        <v>PASSADOR RUGGERO DENIS</v>
      </c>
      <c r="C14" s="50" t="str">
        <f>VLOOKUP(D14,Riepilogo!$A$2:$F$447,3,FALSE)</f>
        <v>23/07/1962</v>
      </c>
      <c r="D14" s="48">
        <v>8987</v>
      </c>
      <c r="E14" s="48" t="str">
        <f>VLOOKUP(D14,Riepilogo!$A$2:$F$447,5,FALSE)</f>
        <v>ITA</v>
      </c>
      <c r="F14" s="75" t="str">
        <f>VLOOKUP(D14,Riepilogo!$A$2:$F$447,6,FALSE)</f>
        <v>GANDHI BADMINTON</v>
      </c>
      <c r="G14" s="98">
        <f>SUM(LARGE(H14:W14,{1,2,3,4,5,6}))</f>
        <v>1300</v>
      </c>
      <c r="H14" s="81"/>
      <c r="I14" s="21"/>
      <c r="J14" s="21">
        <v>250</v>
      </c>
      <c r="K14" s="21"/>
      <c r="L14" s="21">
        <v>300</v>
      </c>
      <c r="M14" s="21"/>
      <c r="N14" s="21">
        <v>250</v>
      </c>
      <c r="O14" s="21">
        <v>250</v>
      </c>
      <c r="P14" s="21">
        <v>250</v>
      </c>
      <c r="Q14" s="15"/>
      <c r="R14" s="35">
        <v>0</v>
      </c>
      <c r="S14" s="34">
        <v>0</v>
      </c>
      <c r="T14" s="33">
        <v>0</v>
      </c>
      <c r="U14" s="34">
        <v>0</v>
      </c>
      <c r="V14" s="33">
        <v>0</v>
      </c>
      <c r="W14" s="34">
        <v>0</v>
      </c>
    </row>
    <row r="15" spans="1:23" ht="15" customHeight="1" thickBot="1" x14ac:dyDescent="0.3">
      <c r="A15" s="14" t="s">
        <v>294</v>
      </c>
      <c r="B15" s="48" t="str">
        <f>VLOOKUP(D15,Riepilogo!$A$2:$F$447,2,FALSE)</f>
        <v>BRENZONE MARIA ROBERTA</v>
      </c>
      <c r="C15" s="50" t="str">
        <f>VLOOKUP(D15,Riepilogo!$A$2:$F$447,3,FALSE)</f>
        <v>20/12/1963</v>
      </c>
      <c r="D15" s="48">
        <v>16192</v>
      </c>
      <c r="E15" s="48" t="str">
        <f>VLOOKUP(D15,Riepilogo!$A$2:$F$447,5,FALSE)</f>
        <v>ITA</v>
      </c>
      <c r="F15" s="75" t="str">
        <f>VLOOKUP(D15,Riepilogo!$A$2:$F$447,6,FALSE)</f>
        <v>GANDHI BADMINTON</v>
      </c>
      <c r="G15" s="98">
        <f>SUM(LARGE(H15:W15,{1,2,3,4,5,6}))</f>
        <v>1300</v>
      </c>
      <c r="H15" s="81"/>
      <c r="I15" s="21"/>
      <c r="J15" s="21">
        <v>250</v>
      </c>
      <c r="K15" s="21"/>
      <c r="L15" s="21">
        <v>300</v>
      </c>
      <c r="M15" s="21"/>
      <c r="N15" s="21">
        <v>250</v>
      </c>
      <c r="O15" s="21">
        <v>250</v>
      </c>
      <c r="P15" s="21">
        <v>250</v>
      </c>
      <c r="Q15" s="15"/>
      <c r="R15" s="35">
        <v>0</v>
      </c>
      <c r="S15" s="34">
        <v>0</v>
      </c>
      <c r="T15" s="33">
        <v>0</v>
      </c>
      <c r="U15" s="34">
        <v>0</v>
      </c>
      <c r="V15" s="33">
        <v>0</v>
      </c>
      <c r="W15" s="34">
        <v>0</v>
      </c>
    </row>
    <row r="16" spans="1:23" ht="15" customHeight="1" thickBot="1" x14ac:dyDescent="0.3">
      <c r="A16" s="14" t="s">
        <v>295</v>
      </c>
      <c r="B16" s="48" t="str">
        <f>VLOOKUP(D16,Riepilogo!$A$2:$F$447,2,FALSE)</f>
        <v>DONOVAN JOHN JOSEPH</v>
      </c>
      <c r="C16" s="50" t="str">
        <f>VLOOKUP(D16,Riepilogo!$A$2:$F$447,3,FALSE)</f>
        <v>27/08/1981</v>
      </c>
      <c r="D16" s="48">
        <v>11037</v>
      </c>
      <c r="E16" s="48" t="str">
        <f>VLOOKUP(D16,Riepilogo!$A$2:$F$447,5,FALSE)</f>
        <v>IRL</v>
      </c>
      <c r="F16" s="75" t="str">
        <f>VLOOKUP(D16,Riepilogo!$A$2:$F$447,6,FALSE)</f>
        <v>POL BAGNATICA</v>
      </c>
      <c r="G16" s="98">
        <f>SUM(LARGE(H16:W16,{1,2,3,4,5,6}))</f>
        <v>1250</v>
      </c>
      <c r="H16" s="81"/>
      <c r="I16" s="21"/>
      <c r="J16" s="21">
        <v>250</v>
      </c>
      <c r="K16" s="21"/>
      <c r="L16" s="21"/>
      <c r="M16" s="21">
        <v>250</v>
      </c>
      <c r="N16" s="21">
        <v>250</v>
      </c>
      <c r="O16" s="21"/>
      <c r="P16" s="21">
        <v>250</v>
      </c>
      <c r="Q16" s="15">
        <v>250</v>
      </c>
      <c r="R16" s="35">
        <v>0</v>
      </c>
      <c r="S16" s="34">
        <v>0</v>
      </c>
      <c r="T16" s="33">
        <v>0</v>
      </c>
      <c r="U16" s="34">
        <v>0</v>
      </c>
      <c r="V16" s="33">
        <v>0</v>
      </c>
      <c r="W16" s="34">
        <v>0</v>
      </c>
    </row>
    <row r="17" spans="1:23" ht="15" customHeight="1" thickBot="1" x14ac:dyDescent="0.3">
      <c r="A17" s="14" t="s">
        <v>299</v>
      </c>
      <c r="B17" s="48" t="str">
        <f>VLOOKUP(D17,Riepilogo!$A$2:$F$447,2,FALSE)</f>
        <v>BIZZOTTO ALESSANDRO</v>
      </c>
      <c r="C17" s="50" t="str">
        <f>VLOOKUP(D17,Riepilogo!$A$2:$F$447,3,FALSE)</f>
        <v>26/06/1965</v>
      </c>
      <c r="D17" s="48">
        <v>142352</v>
      </c>
      <c r="E17" s="48" t="str">
        <f>VLOOKUP(D17,Riepilogo!$A$2:$F$447,5,FALSE)</f>
        <v>ITA</v>
      </c>
      <c r="F17" s="75" t="str">
        <f>VLOOKUP(D17,Riepilogo!$A$2:$F$447,6,FALSE)</f>
        <v>15 ZERO</v>
      </c>
      <c r="G17" s="98">
        <f>SUM(LARGE(H17:W17,{1,2,3,4,5,6}))</f>
        <v>943</v>
      </c>
      <c r="H17" s="81"/>
      <c r="I17" s="21"/>
      <c r="J17" s="21"/>
      <c r="K17" s="21"/>
      <c r="L17" s="21">
        <v>205</v>
      </c>
      <c r="M17" s="21">
        <v>213</v>
      </c>
      <c r="N17" s="21">
        <v>175</v>
      </c>
      <c r="O17" s="21"/>
      <c r="P17" s="21">
        <v>175</v>
      </c>
      <c r="Q17" s="15">
        <v>175</v>
      </c>
      <c r="R17" s="35">
        <v>0</v>
      </c>
      <c r="S17" s="34">
        <v>0</v>
      </c>
      <c r="T17" s="33">
        <v>0</v>
      </c>
      <c r="U17" s="34">
        <v>0</v>
      </c>
      <c r="V17" s="33">
        <v>0</v>
      </c>
      <c r="W17" s="34">
        <v>0</v>
      </c>
    </row>
    <row r="18" spans="1:23" ht="15" customHeight="1" thickBot="1" x14ac:dyDescent="0.3">
      <c r="A18" s="14" t="s">
        <v>305</v>
      </c>
      <c r="B18" s="48" t="str">
        <f>VLOOKUP(D18,Riepilogo!$A$2:$F$447,2,FALSE)</f>
        <v>GARGANO SANDRA</v>
      </c>
      <c r="C18" s="50" t="str">
        <f>VLOOKUP(D18,Riepilogo!$A$2:$F$447,3,FALSE)</f>
        <v>30/08/1968</v>
      </c>
      <c r="D18" s="48">
        <v>10246</v>
      </c>
      <c r="E18" s="48" t="str">
        <f>VLOOKUP(D18,Riepilogo!$A$2:$F$447,5,FALSE)</f>
        <v>ITA</v>
      </c>
      <c r="F18" s="75" t="str">
        <f>VLOOKUP(D18,Riepilogo!$A$2:$F$447,6,FALSE)</f>
        <v>15 ZERO</v>
      </c>
      <c r="G18" s="98">
        <f>SUM(LARGE(H18:W18,{1,2,3,4,5,6}))</f>
        <v>943</v>
      </c>
      <c r="H18" s="81"/>
      <c r="I18" s="21"/>
      <c r="J18" s="21"/>
      <c r="K18" s="21"/>
      <c r="L18" s="21">
        <v>205</v>
      </c>
      <c r="M18" s="21">
        <v>213</v>
      </c>
      <c r="N18" s="21">
        <v>175</v>
      </c>
      <c r="O18" s="21"/>
      <c r="P18" s="21">
        <v>175</v>
      </c>
      <c r="Q18" s="15">
        <v>175</v>
      </c>
      <c r="R18" s="35">
        <v>0</v>
      </c>
      <c r="S18" s="34">
        <v>0</v>
      </c>
      <c r="T18" s="33">
        <v>0</v>
      </c>
      <c r="U18" s="34">
        <v>0</v>
      </c>
      <c r="V18" s="33">
        <v>0</v>
      </c>
      <c r="W18" s="34">
        <v>0</v>
      </c>
    </row>
    <row r="19" spans="1:23" ht="15" customHeight="1" thickBot="1" x14ac:dyDescent="0.3">
      <c r="A19" s="14" t="s">
        <v>306</v>
      </c>
      <c r="B19" s="48" t="str">
        <f>VLOOKUP(D19,Riepilogo!$A$2:$F$447,2,FALSE)</f>
        <v>KLOTZNER MARIA THERESIA</v>
      </c>
      <c r="C19" s="50" t="str">
        <f>VLOOKUP(D19,Riepilogo!$A$2:$F$447,3,FALSE)</f>
        <v>01/06/1960</v>
      </c>
      <c r="D19" s="48">
        <v>10109</v>
      </c>
      <c r="E19" s="48" t="str">
        <f>VLOOKUP(D19,Riepilogo!$A$2:$F$447,5,FALSE)</f>
        <v>ITA</v>
      </c>
      <c r="F19" s="75" t="str">
        <f>VLOOKUP(D19,Riepilogo!$A$2:$F$447,6,FALSE)</f>
        <v>SC MERAN</v>
      </c>
      <c r="G19" s="98">
        <f>SUM(LARGE(H19:W19,{1,2,3,4,5,6}))</f>
        <v>891</v>
      </c>
      <c r="H19" s="81">
        <v>175</v>
      </c>
      <c r="I19" s="21"/>
      <c r="J19" s="21"/>
      <c r="K19" s="21"/>
      <c r="L19" s="21">
        <v>253</v>
      </c>
      <c r="M19" s="21"/>
      <c r="N19" s="21">
        <v>213</v>
      </c>
      <c r="O19" s="21"/>
      <c r="P19" s="21"/>
      <c r="Q19" s="15">
        <v>250</v>
      </c>
      <c r="R19" s="35">
        <v>0</v>
      </c>
      <c r="S19" s="34">
        <v>0</v>
      </c>
      <c r="T19" s="33">
        <v>0</v>
      </c>
      <c r="U19" s="34">
        <v>0</v>
      </c>
      <c r="V19" s="33">
        <v>0</v>
      </c>
      <c r="W19" s="34">
        <v>0</v>
      </c>
    </row>
    <row r="20" spans="1:23" ht="15" customHeight="1" thickBot="1" x14ac:dyDescent="0.3">
      <c r="A20" s="14" t="s">
        <v>307</v>
      </c>
      <c r="B20" s="48" t="str">
        <f>VLOOKUP(D20,Riepilogo!$A$2:$F$447,2,FALSE)</f>
        <v>FREI JOACHIM</v>
      </c>
      <c r="C20" s="50" t="str">
        <f>VLOOKUP(D20,Riepilogo!$A$2:$F$447,3,FALSE)</f>
        <v>01/05/1971</v>
      </c>
      <c r="D20" s="48">
        <v>30728</v>
      </c>
      <c r="E20" s="48" t="str">
        <f>VLOOKUP(D20,Riepilogo!$A$2:$F$447,5,FALSE)</f>
        <v>ITA</v>
      </c>
      <c r="F20" s="75" t="str">
        <f>VLOOKUP(D20,Riepilogo!$A$2:$F$447,6,FALSE)</f>
        <v>SC MERAN</v>
      </c>
      <c r="G20" s="98">
        <f>SUM(LARGE(H20:W20,{1,2,3,4,5,6}))</f>
        <v>816</v>
      </c>
      <c r="H20" s="81">
        <v>175</v>
      </c>
      <c r="I20" s="21"/>
      <c r="J20" s="21"/>
      <c r="K20" s="21"/>
      <c r="L20" s="21">
        <v>253</v>
      </c>
      <c r="M20" s="21"/>
      <c r="N20" s="21">
        <v>175</v>
      </c>
      <c r="O20" s="21"/>
      <c r="P20" s="21"/>
      <c r="Q20" s="15">
        <v>213</v>
      </c>
      <c r="R20" s="35">
        <v>0</v>
      </c>
      <c r="S20" s="34">
        <v>0</v>
      </c>
      <c r="T20" s="33">
        <v>0</v>
      </c>
      <c r="U20" s="34">
        <v>0</v>
      </c>
      <c r="V20" s="33">
        <v>0</v>
      </c>
      <c r="W20" s="34">
        <v>0</v>
      </c>
    </row>
    <row r="21" spans="1:23" ht="15" customHeight="1" thickBot="1" x14ac:dyDescent="0.3">
      <c r="A21" s="14" t="s">
        <v>308</v>
      </c>
      <c r="B21" s="48" t="str">
        <f>VLOOKUP(D21,Riepilogo!$A$2:$F$447,2,FALSE)</f>
        <v>BRANCA MARIA</v>
      </c>
      <c r="C21" s="50" t="str">
        <f>VLOOKUP(D21,Riepilogo!$A$2:$F$447,3,FALSE)</f>
        <v>28/04/1961</v>
      </c>
      <c r="D21" s="48">
        <v>38567</v>
      </c>
      <c r="E21" s="48" t="str">
        <f>VLOOKUP(D21,Riepilogo!$A$2:$F$447,5,FALSE)</f>
        <v>ITA</v>
      </c>
      <c r="F21" s="75" t="str">
        <f>VLOOKUP(D21,Riepilogo!$A$2:$F$447,6,FALSE)</f>
        <v>BRESCIA SPORT PIU'</v>
      </c>
      <c r="G21" s="98">
        <f>SUM(LARGE(H21:W21,{1,2,3,4,5,6}))</f>
        <v>717</v>
      </c>
      <c r="H21" s="81">
        <v>55</v>
      </c>
      <c r="I21" s="21"/>
      <c r="J21" s="21">
        <v>175</v>
      </c>
      <c r="K21" s="21"/>
      <c r="L21" s="21"/>
      <c r="M21" s="21">
        <v>175</v>
      </c>
      <c r="N21" s="21">
        <v>175</v>
      </c>
      <c r="O21" s="21"/>
      <c r="P21" s="21"/>
      <c r="Q21" s="15">
        <v>137</v>
      </c>
      <c r="R21" s="35">
        <v>0</v>
      </c>
      <c r="S21" s="34">
        <v>0</v>
      </c>
      <c r="T21" s="33">
        <v>0</v>
      </c>
      <c r="U21" s="34">
        <v>0</v>
      </c>
      <c r="V21" s="33">
        <v>0</v>
      </c>
      <c r="W21" s="34">
        <v>0</v>
      </c>
    </row>
    <row r="22" spans="1:23" ht="15" customHeight="1" thickBot="1" x14ac:dyDescent="0.3">
      <c r="A22" s="14" t="s">
        <v>309</v>
      </c>
      <c r="B22" s="48" t="str">
        <f>VLOOKUP(D22,Riepilogo!$A$2:$F$447,2,FALSE)</f>
        <v>HOFER KONRAD</v>
      </c>
      <c r="C22" s="50" t="str">
        <f>VLOOKUP(D22,Riepilogo!$A$2:$F$447,3,FALSE)</f>
        <v>12/03/1966</v>
      </c>
      <c r="D22" s="48">
        <v>41945</v>
      </c>
      <c r="E22" s="48" t="str">
        <f>VLOOKUP(D22,Riepilogo!$A$2:$F$447,5,FALSE)</f>
        <v>ITA</v>
      </c>
      <c r="F22" s="75" t="str">
        <f>VLOOKUP(D22,Riepilogo!$A$2:$F$447,6,FALSE)</f>
        <v>ASV MARLING</v>
      </c>
      <c r="G22" s="98">
        <f>SUM(LARGE(H22:W22,{1,2,3,4,5,6}))</f>
        <v>716</v>
      </c>
      <c r="H22" s="81"/>
      <c r="I22" s="21"/>
      <c r="J22" s="21"/>
      <c r="K22" s="21"/>
      <c r="L22" s="21">
        <v>253</v>
      </c>
      <c r="M22" s="21"/>
      <c r="N22" s="21"/>
      <c r="O22" s="21"/>
      <c r="P22" s="21">
        <v>213</v>
      </c>
      <c r="Q22" s="15">
        <v>250</v>
      </c>
      <c r="R22" s="35">
        <v>0</v>
      </c>
      <c r="S22" s="34">
        <v>0</v>
      </c>
      <c r="T22" s="33">
        <v>0</v>
      </c>
      <c r="U22" s="34">
        <v>0</v>
      </c>
      <c r="V22" s="33">
        <v>0</v>
      </c>
      <c r="W22" s="34">
        <v>0</v>
      </c>
    </row>
    <row r="23" spans="1:23" ht="15" customHeight="1" thickBot="1" x14ac:dyDescent="0.3">
      <c r="A23" s="14" t="s">
        <v>310</v>
      </c>
      <c r="B23" s="48" t="str">
        <f>VLOOKUP(D23,Riepilogo!$A$2:$F$447,2,FALSE)</f>
        <v>VOLPI FERDINANDO</v>
      </c>
      <c r="C23" s="50" t="str">
        <f>VLOOKUP(D23,Riepilogo!$A$2:$F$447,3,FALSE)</f>
        <v>04/07/1960</v>
      </c>
      <c r="D23" s="48">
        <v>38572</v>
      </c>
      <c r="E23" s="48" t="str">
        <f>VLOOKUP(D23,Riepilogo!$A$2:$F$447,5,FALSE)</f>
        <v>ITA</v>
      </c>
      <c r="F23" s="75" t="str">
        <f>VLOOKUP(D23,Riepilogo!$A$2:$F$447,6,FALSE)</f>
        <v>BRESCIA SPORT PIU'</v>
      </c>
      <c r="G23" s="98">
        <f>SUM(LARGE(H23:W23,{1,2,3,4,5,6}))</f>
        <v>700</v>
      </c>
      <c r="H23" s="81">
        <v>137</v>
      </c>
      <c r="I23" s="21">
        <v>213</v>
      </c>
      <c r="J23" s="21">
        <v>213</v>
      </c>
      <c r="K23" s="21"/>
      <c r="L23" s="21"/>
      <c r="M23" s="21"/>
      <c r="N23" s="21">
        <v>137</v>
      </c>
      <c r="O23" s="21"/>
      <c r="P23" s="21"/>
      <c r="Q23" s="15"/>
      <c r="R23" s="35">
        <v>0</v>
      </c>
      <c r="S23" s="34">
        <v>0</v>
      </c>
      <c r="T23" s="33">
        <v>0</v>
      </c>
      <c r="U23" s="34">
        <v>0</v>
      </c>
      <c r="V23" s="33">
        <v>0</v>
      </c>
      <c r="W23" s="34">
        <v>0</v>
      </c>
    </row>
    <row r="24" spans="1:23" ht="15" customHeight="1" thickBot="1" x14ac:dyDescent="0.3">
      <c r="A24" s="14" t="s">
        <v>311</v>
      </c>
      <c r="B24" s="48" t="str">
        <f>VLOOKUP(D24,Riepilogo!$A$2:$F$447,2,FALSE)</f>
        <v>PARDATSCHER WILLRAM</v>
      </c>
      <c r="C24" s="50" t="str">
        <f>VLOOKUP(D24,Riepilogo!$A$2:$F$447,3,FALSE)</f>
        <v>24/12/1958</v>
      </c>
      <c r="D24" s="48">
        <v>10103</v>
      </c>
      <c r="E24" s="48" t="str">
        <f>VLOOKUP(D24,Riepilogo!$A$2:$F$447,5,FALSE)</f>
        <v>ITA</v>
      </c>
      <c r="F24" s="75" t="str">
        <f>VLOOKUP(D24,Riepilogo!$A$2:$F$447,6,FALSE)</f>
        <v>SC MERAN</v>
      </c>
      <c r="G24" s="98">
        <f>SUM(LARGE(H24:W24,{1,2,3,4,5,6}))</f>
        <v>641</v>
      </c>
      <c r="H24" s="81">
        <v>175</v>
      </c>
      <c r="I24" s="21"/>
      <c r="J24" s="21"/>
      <c r="K24" s="21"/>
      <c r="L24" s="21">
        <v>253</v>
      </c>
      <c r="M24" s="21"/>
      <c r="N24" s="21">
        <v>213</v>
      </c>
      <c r="O24" s="21"/>
      <c r="P24" s="21"/>
      <c r="Q24" s="15"/>
      <c r="R24" s="35">
        <v>0</v>
      </c>
      <c r="S24" s="34">
        <v>0</v>
      </c>
      <c r="T24" s="33">
        <v>0</v>
      </c>
      <c r="U24" s="34">
        <v>0</v>
      </c>
      <c r="V24" s="33">
        <v>0</v>
      </c>
      <c r="W24" s="34">
        <v>0</v>
      </c>
    </row>
    <row r="25" spans="1:23" ht="15" customHeight="1" thickBot="1" x14ac:dyDescent="0.3">
      <c r="A25" s="14" t="s">
        <v>312</v>
      </c>
      <c r="B25" s="48" t="str">
        <f>VLOOKUP(D25,Riepilogo!$A$2:$F$447,2,FALSE)</f>
        <v>ZANOTTO MARIA FEDERICA</v>
      </c>
      <c r="C25" s="50" t="str">
        <f>VLOOKUP(D25,Riepilogo!$A$2:$F$447,3,FALSE)</f>
        <v>30/01/1971</v>
      </c>
      <c r="D25" s="48">
        <v>35781</v>
      </c>
      <c r="E25" s="48" t="str">
        <f>VLOOKUP(D25,Riepilogo!$A$2:$F$447,5,FALSE)</f>
        <v>ITA</v>
      </c>
      <c r="F25" s="75" t="str">
        <f>VLOOKUP(D25,Riepilogo!$A$2:$F$447,6,FALSE)</f>
        <v>ITIS MARCONI</v>
      </c>
      <c r="G25" s="98">
        <f>SUM(LARGE(H25:W25,{1,2,3,4,5,6}))</f>
        <v>641</v>
      </c>
      <c r="H25" s="81"/>
      <c r="I25" s="21"/>
      <c r="J25" s="21"/>
      <c r="K25" s="21"/>
      <c r="L25" s="21">
        <v>253</v>
      </c>
      <c r="M25" s="21"/>
      <c r="N25" s="21"/>
      <c r="O25" s="21"/>
      <c r="P25" s="21">
        <v>213</v>
      </c>
      <c r="Q25" s="15">
        <v>175</v>
      </c>
      <c r="R25" s="35">
        <v>0</v>
      </c>
      <c r="S25" s="34">
        <v>0</v>
      </c>
      <c r="T25" s="33">
        <v>0</v>
      </c>
      <c r="U25" s="34">
        <v>0</v>
      </c>
      <c r="V25" s="33">
        <v>0</v>
      </c>
      <c r="W25" s="34">
        <v>0</v>
      </c>
    </row>
    <row r="26" spans="1:23" ht="15" customHeight="1" thickBot="1" x14ac:dyDescent="0.3">
      <c r="A26" s="14" t="s">
        <v>321</v>
      </c>
      <c r="B26" s="48" t="str">
        <f>VLOOKUP(D26,Riepilogo!$A$2:$F$447,2,FALSE)</f>
        <v>SALE GIOVANNA</v>
      </c>
      <c r="C26" s="50" t="str">
        <f>VLOOKUP(D26,Riepilogo!$A$2:$F$447,3,FALSE)</f>
        <v>14/03/1967</v>
      </c>
      <c r="D26" s="48">
        <v>16291</v>
      </c>
      <c r="E26" s="48" t="str">
        <f>VLOOKUP(D26,Riepilogo!$A$2:$F$447,5,FALSE)</f>
        <v>ITA</v>
      </c>
      <c r="F26" s="75" t="str">
        <f>VLOOKUP(D26,Riepilogo!$A$2:$F$447,6,FALSE)</f>
        <v>LARIO BC</v>
      </c>
      <c r="G26" s="98">
        <f>SUM(LARGE(H26:W26,{1,2,3,4,5,6}))</f>
        <v>617</v>
      </c>
      <c r="H26" s="81">
        <v>92</v>
      </c>
      <c r="I26" s="21"/>
      <c r="J26" s="21">
        <v>175</v>
      </c>
      <c r="K26" s="21"/>
      <c r="L26" s="21"/>
      <c r="M26" s="21">
        <v>175</v>
      </c>
      <c r="N26" s="21"/>
      <c r="O26" s="21"/>
      <c r="P26" s="21"/>
      <c r="Q26" s="15">
        <v>175</v>
      </c>
      <c r="R26" s="35">
        <v>0</v>
      </c>
      <c r="S26" s="34">
        <v>0</v>
      </c>
      <c r="T26" s="33">
        <v>0</v>
      </c>
      <c r="U26" s="34">
        <v>0</v>
      </c>
      <c r="V26" s="33">
        <v>0</v>
      </c>
      <c r="W26" s="34">
        <v>0</v>
      </c>
    </row>
    <row r="27" spans="1:23" ht="15" customHeight="1" thickBot="1" x14ac:dyDescent="0.3">
      <c r="A27" s="14" t="s">
        <v>322</v>
      </c>
      <c r="B27" s="48" t="str">
        <f>VLOOKUP(D27,Riepilogo!$A$2:$F$447,2,FALSE)</f>
        <v>POLETTI PAOLO</v>
      </c>
      <c r="C27" s="50" t="str">
        <f>VLOOKUP(D27,Riepilogo!$A$2:$F$447,3,FALSE)</f>
        <v>29/09/1964</v>
      </c>
      <c r="D27" s="48">
        <v>22328</v>
      </c>
      <c r="E27" s="48" t="str">
        <f>VLOOKUP(D27,Riepilogo!$A$2:$F$447,5,FALSE)</f>
        <v>ITA</v>
      </c>
      <c r="F27" s="75" t="str">
        <f>VLOOKUP(D27,Riepilogo!$A$2:$F$447,6,FALSE)</f>
        <v>LARIO BC</v>
      </c>
      <c r="G27" s="98">
        <f>SUM(LARGE(H27:W27,{1,2,3,4,5,6}))</f>
        <v>615</v>
      </c>
      <c r="H27" s="81">
        <v>92</v>
      </c>
      <c r="I27" s="21"/>
      <c r="J27" s="21">
        <v>175</v>
      </c>
      <c r="K27" s="21"/>
      <c r="L27" s="21"/>
      <c r="M27" s="21">
        <v>175</v>
      </c>
      <c r="N27" s="21"/>
      <c r="O27" s="21"/>
      <c r="P27" s="21"/>
      <c r="Q27" s="15">
        <v>173</v>
      </c>
      <c r="R27" s="35">
        <v>0</v>
      </c>
      <c r="S27" s="34">
        <v>0</v>
      </c>
      <c r="T27" s="33">
        <v>0</v>
      </c>
      <c r="U27" s="34">
        <v>0</v>
      </c>
      <c r="V27" s="33">
        <v>0</v>
      </c>
      <c r="W27" s="34">
        <v>0</v>
      </c>
    </row>
    <row r="28" spans="1:23" ht="15" customHeight="1" thickBot="1" x14ac:dyDescent="0.3">
      <c r="A28" s="14" t="s">
        <v>323</v>
      </c>
      <c r="B28" s="48" t="str">
        <f>VLOOKUP(D28,Riepilogo!$A$2:$F$447,2,FALSE)</f>
        <v>PIACENTINI FRANCA PATRIZIA</v>
      </c>
      <c r="C28" s="50" t="str">
        <f>VLOOKUP(D28,Riepilogo!$A$2:$F$447,3,FALSE)</f>
        <v>03/02/1959</v>
      </c>
      <c r="D28" s="48">
        <v>38595</v>
      </c>
      <c r="E28" s="48" t="str">
        <f>VLOOKUP(D28,Riepilogo!$A$2:$F$447,5,FALSE)</f>
        <v>ITA</v>
      </c>
      <c r="F28" s="75" t="str">
        <f>VLOOKUP(D28,Riepilogo!$A$2:$F$447,6,FALSE)</f>
        <v>BRESCIA SPORT PIU'</v>
      </c>
      <c r="G28" s="98">
        <f>SUM(LARGE(H28:W28,{1,2,3,4,5,6}))</f>
        <v>563</v>
      </c>
      <c r="H28" s="81">
        <v>137</v>
      </c>
      <c r="I28" s="21">
        <v>213</v>
      </c>
      <c r="J28" s="21">
        <v>213</v>
      </c>
      <c r="K28" s="21"/>
      <c r="L28" s="21"/>
      <c r="M28" s="21"/>
      <c r="N28" s="21"/>
      <c r="O28" s="21"/>
      <c r="P28" s="21"/>
      <c r="Q28" s="15"/>
      <c r="R28" s="35">
        <v>0</v>
      </c>
      <c r="S28" s="34">
        <v>0</v>
      </c>
      <c r="T28" s="33">
        <v>0</v>
      </c>
      <c r="U28" s="34">
        <v>0</v>
      </c>
      <c r="V28" s="33">
        <v>0</v>
      </c>
      <c r="W28" s="34">
        <v>0</v>
      </c>
    </row>
    <row r="29" spans="1:23" ht="15" customHeight="1" thickBot="1" x14ac:dyDescent="0.3">
      <c r="A29" s="14" t="s">
        <v>324</v>
      </c>
      <c r="B29" s="48" t="str">
        <f>VLOOKUP(D29,Riepilogo!$A$2:$F$447,2,FALSE)</f>
        <v>VERDORFER KATHRIN</v>
      </c>
      <c r="C29" s="50" t="str">
        <f>VLOOKUP(D29,Riepilogo!$A$2:$F$447,3,FALSE)</f>
        <v>14/07/1978</v>
      </c>
      <c r="D29" s="48">
        <v>95370</v>
      </c>
      <c r="E29" s="48" t="str">
        <f>VLOOKUP(D29,Riepilogo!$A$2:$F$447,5,FALSE)</f>
        <v>ITA</v>
      </c>
      <c r="F29" s="75" t="str">
        <f>VLOOKUP(D29,Riepilogo!$A$2:$F$447,6,FALSE)</f>
        <v>SC MERAN</v>
      </c>
      <c r="G29" s="98">
        <f>SUM(LARGE(H29:W29,{1,2,3,4,5,6}))</f>
        <v>563</v>
      </c>
      <c r="H29" s="81">
        <v>175</v>
      </c>
      <c r="I29" s="21"/>
      <c r="J29" s="21"/>
      <c r="K29" s="21"/>
      <c r="L29" s="21"/>
      <c r="M29" s="21"/>
      <c r="N29" s="21">
        <v>175</v>
      </c>
      <c r="O29" s="21"/>
      <c r="P29" s="21"/>
      <c r="Q29" s="15">
        <v>213</v>
      </c>
      <c r="R29" s="35">
        <v>0</v>
      </c>
      <c r="S29" s="34">
        <v>0</v>
      </c>
      <c r="T29" s="33">
        <v>0</v>
      </c>
      <c r="U29" s="34">
        <v>0</v>
      </c>
      <c r="V29" s="33">
        <v>0</v>
      </c>
      <c r="W29" s="34">
        <v>0</v>
      </c>
    </row>
    <row r="30" spans="1:23" ht="15" customHeight="1" thickBot="1" x14ac:dyDescent="0.3">
      <c r="A30" s="14" t="s">
        <v>325</v>
      </c>
      <c r="B30" s="48" t="str">
        <f>VLOOKUP(D30,Riepilogo!$A$2:$F$447,2,FALSE)</f>
        <v>VEDAGIRI JAYAKUMAR</v>
      </c>
      <c r="C30" s="50" t="str">
        <f>VLOOKUP(D30,Riepilogo!$A$2:$F$447,3,FALSE)</f>
        <v>15/03/1979</v>
      </c>
      <c r="D30" s="48">
        <v>16194</v>
      </c>
      <c r="E30" s="48" t="str">
        <f>VLOOKUP(D30,Riepilogo!$A$2:$F$447,5,FALSE)</f>
        <v>IND</v>
      </c>
      <c r="F30" s="75" t="str">
        <f>VLOOKUP(D30,Riepilogo!$A$2:$F$447,6,FALSE)</f>
        <v>POL 2B</v>
      </c>
      <c r="G30" s="98">
        <f>SUM(LARGE(H30:W30,{1,2,3,4,5,6}))</f>
        <v>563</v>
      </c>
      <c r="H30" s="81"/>
      <c r="I30" s="21"/>
      <c r="J30" s="21">
        <v>213</v>
      </c>
      <c r="K30" s="21"/>
      <c r="L30" s="21"/>
      <c r="M30" s="21"/>
      <c r="N30" s="21">
        <v>175</v>
      </c>
      <c r="O30" s="21"/>
      <c r="P30" s="21">
        <v>175</v>
      </c>
      <c r="Q30" s="15"/>
      <c r="R30" s="35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</row>
    <row r="31" spans="1:23" ht="15" customHeight="1" thickBot="1" x14ac:dyDescent="0.3">
      <c r="A31" s="14" t="s">
        <v>326</v>
      </c>
      <c r="B31" s="48" t="str">
        <f>VLOOKUP(D31,Riepilogo!$A$2:$F$447,2,FALSE)</f>
        <v>FASANOTTO PIERO</v>
      </c>
      <c r="C31" s="50" t="str">
        <f>VLOOKUP(D31,Riepilogo!$A$2:$F$447,3,FALSE)</f>
        <v>25/09/1963</v>
      </c>
      <c r="D31" s="48">
        <v>38568</v>
      </c>
      <c r="E31" s="48" t="str">
        <f>VLOOKUP(D31,Riepilogo!$A$2:$F$447,5,FALSE)</f>
        <v>ITA</v>
      </c>
      <c r="F31" s="75" t="str">
        <f>VLOOKUP(D31,Riepilogo!$A$2:$F$447,6,FALSE)</f>
        <v>BRESCIA SPORT PIU'</v>
      </c>
      <c r="G31" s="98">
        <f>SUM(LARGE(H31:W31,{1,2,3,4,5,6}))</f>
        <v>542</v>
      </c>
      <c r="H31" s="81">
        <v>55</v>
      </c>
      <c r="I31" s="21"/>
      <c r="J31" s="21">
        <v>175</v>
      </c>
      <c r="K31" s="21"/>
      <c r="L31" s="21"/>
      <c r="M31" s="21"/>
      <c r="N31" s="21">
        <v>175</v>
      </c>
      <c r="O31" s="21"/>
      <c r="P31" s="21"/>
      <c r="Q31" s="15">
        <v>137</v>
      </c>
      <c r="R31" s="35">
        <v>0</v>
      </c>
      <c r="S31" s="34">
        <v>0</v>
      </c>
      <c r="T31" s="33">
        <v>0</v>
      </c>
      <c r="U31" s="34">
        <v>0</v>
      </c>
      <c r="V31" s="33">
        <v>0</v>
      </c>
      <c r="W31" s="34">
        <v>0</v>
      </c>
    </row>
    <row r="32" spans="1:23" ht="15" customHeight="1" thickBot="1" x14ac:dyDescent="0.3">
      <c r="A32" s="14" t="s">
        <v>327</v>
      </c>
      <c r="B32" s="48" t="str">
        <f>VLOOKUP(D32,Riepilogo!$A$2:$F$447,2,FALSE)</f>
        <v>MILANI EDVIDIO</v>
      </c>
      <c r="C32" s="50" t="str">
        <f>VLOOKUP(D32,Riepilogo!$A$2:$F$447,3,FALSE)</f>
        <v>14/05/1965</v>
      </c>
      <c r="D32" s="48">
        <v>101758</v>
      </c>
      <c r="E32" s="48" t="str">
        <f>VLOOKUP(D32,Riepilogo!$A$2:$F$447,5,FALSE)</f>
        <v>ITA</v>
      </c>
      <c r="F32" s="75" t="str">
        <f>VLOOKUP(D32,Riepilogo!$A$2:$F$447,6,FALSE)</f>
        <v>LARIO BC</v>
      </c>
      <c r="G32" s="98">
        <f>SUM(LARGE(H32:W32,{1,2,3,4,5,6}))</f>
        <v>480</v>
      </c>
      <c r="H32" s="81">
        <v>92</v>
      </c>
      <c r="I32" s="21"/>
      <c r="J32" s="21">
        <v>213</v>
      </c>
      <c r="K32" s="21"/>
      <c r="L32" s="21"/>
      <c r="M32" s="21">
        <v>175</v>
      </c>
      <c r="N32" s="21"/>
      <c r="O32" s="21"/>
      <c r="P32" s="21"/>
      <c r="Q32" s="15"/>
      <c r="R32" s="35">
        <v>0</v>
      </c>
      <c r="S32" s="34">
        <v>0</v>
      </c>
      <c r="T32" s="33">
        <v>0</v>
      </c>
      <c r="U32" s="34">
        <v>0</v>
      </c>
      <c r="V32" s="33">
        <v>0</v>
      </c>
      <c r="W32" s="34">
        <v>0</v>
      </c>
    </row>
    <row r="33" spans="1:23" ht="15" customHeight="1" thickBot="1" x14ac:dyDescent="0.3">
      <c r="A33" s="14" t="s">
        <v>328</v>
      </c>
      <c r="B33" s="48" t="str">
        <f>VLOOKUP(D33,Riepilogo!$A$2:$F$447,2,FALSE)</f>
        <v>DENTI NICOLETTA</v>
      </c>
      <c r="C33" s="50" t="str">
        <f>VLOOKUP(D33,Riepilogo!$A$2:$F$447,3,FALSE)</f>
        <v>20/10/1964</v>
      </c>
      <c r="D33" s="48">
        <v>12500</v>
      </c>
      <c r="E33" s="48" t="str">
        <f>VLOOKUP(D33,Riepilogo!$A$2:$F$447,5,FALSE)</f>
        <v>ITA</v>
      </c>
      <c r="F33" s="75" t="str">
        <f>VLOOKUP(D33,Riepilogo!$A$2:$F$447,6,FALSE)</f>
        <v>LARIO BC</v>
      </c>
      <c r="G33" s="98">
        <f>SUM(LARGE(H33:W33,{1,2,3,4,5,6}))</f>
        <v>462</v>
      </c>
      <c r="H33" s="81">
        <v>92</v>
      </c>
      <c r="I33" s="21"/>
      <c r="J33" s="21">
        <v>213</v>
      </c>
      <c r="K33" s="21"/>
      <c r="L33" s="21">
        <v>157</v>
      </c>
      <c r="M33" s="21"/>
      <c r="N33" s="21"/>
      <c r="O33" s="21"/>
      <c r="P33" s="21"/>
      <c r="Q33" s="15"/>
      <c r="R33" s="35">
        <v>0</v>
      </c>
      <c r="S33" s="34">
        <v>0</v>
      </c>
      <c r="T33" s="33">
        <v>0</v>
      </c>
      <c r="U33" s="34">
        <v>0</v>
      </c>
      <c r="V33" s="33">
        <v>0</v>
      </c>
      <c r="W33" s="34">
        <v>0</v>
      </c>
    </row>
    <row r="34" spans="1:23" ht="15" customHeight="1" thickBot="1" x14ac:dyDescent="0.3">
      <c r="A34" s="14" t="s">
        <v>73</v>
      </c>
      <c r="B34" s="48" t="str">
        <f>VLOOKUP(D34,Riepilogo!$A$2:$F$447,2,FALSE)</f>
        <v>AGAZZI ROBERTO</v>
      </c>
      <c r="C34" s="50" t="str">
        <f>VLOOKUP(D34,Riepilogo!$A$2:$F$447,3,FALSE)</f>
        <v>26/05/1966</v>
      </c>
      <c r="D34" s="48">
        <v>21909</v>
      </c>
      <c r="E34" s="48" t="str">
        <f>VLOOKUP(D34,Riepilogo!$A$2:$F$447,5,FALSE)</f>
        <v>ITA</v>
      </c>
      <c r="F34" s="75" t="str">
        <f>VLOOKUP(D34,Riepilogo!$A$2:$F$447,6,FALSE)</f>
        <v>LARIO BC</v>
      </c>
      <c r="G34" s="98">
        <f>SUM(LARGE(H34:W34,{1,2,3,4,5,6}))</f>
        <v>462</v>
      </c>
      <c r="H34" s="81">
        <v>92</v>
      </c>
      <c r="I34" s="21"/>
      <c r="J34" s="21">
        <v>213</v>
      </c>
      <c r="K34" s="21"/>
      <c r="L34" s="21">
        <v>157</v>
      </c>
      <c r="M34" s="21"/>
      <c r="N34" s="21"/>
      <c r="O34" s="21"/>
      <c r="P34" s="21"/>
      <c r="Q34" s="15"/>
      <c r="R34" s="35">
        <v>0</v>
      </c>
      <c r="S34" s="34">
        <v>0</v>
      </c>
      <c r="T34" s="33">
        <v>0</v>
      </c>
      <c r="U34" s="34">
        <v>0</v>
      </c>
      <c r="V34" s="33">
        <v>0</v>
      </c>
      <c r="W34" s="34">
        <v>0</v>
      </c>
    </row>
    <row r="35" spans="1:23" ht="15" customHeight="1" thickBot="1" x14ac:dyDescent="0.3">
      <c r="A35" s="14" t="s">
        <v>74</v>
      </c>
      <c r="B35" s="48" t="str">
        <f>VLOOKUP(D35,Riepilogo!$A$2:$F$447,2,FALSE)</f>
        <v>MUSTAFINA YANINA</v>
      </c>
      <c r="C35" s="50" t="str">
        <f>VLOOKUP(D35,Riepilogo!$A$2:$F$447,3,FALSE)</f>
        <v>06/06/1978</v>
      </c>
      <c r="D35" s="48">
        <v>66216</v>
      </c>
      <c r="E35" s="48" t="str">
        <f>VLOOKUP(D35,Riepilogo!$A$2:$F$447,5,FALSE)</f>
        <v>ITA</v>
      </c>
      <c r="F35" s="75" t="str">
        <f>VLOOKUP(D35,Riepilogo!$A$2:$F$447,6,FALSE)</f>
        <v>CUS BERGAMO</v>
      </c>
      <c r="G35" s="98">
        <f>SUM(LARGE(H35:W35,{1,2,3,4,5,6}))</f>
        <v>426</v>
      </c>
      <c r="H35" s="81">
        <v>213</v>
      </c>
      <c r="I35" s="21"/>
      <c r="J35" s="21">
        <v>213</v>
      </c>
      <c r="K35" s="21"/>
      <c r="L35" s="21"/>
      <c r="M35" s="21"/>
      <c r="N35" s="21"/>
      <c r="O35" s="21"/>
      <c r="P35" s="21"/>
      <c r="Q35" s="15"/>
      <c r="R35" s="35">
        <v>0</v>
      </c>
      <c r="S35" s="34">
        <v>0</v>
      </c>
      <c r="T35" s="33">
        <v>0</v>
      </c>
      <c r="U35" s="34">
        <v>0</v>
      </c>
      <c r="V35" s="33">
        <v>0</v>
      </c>
      <c r="W35" s="34">
        <v>0</v>
      </c>
    </row>
    <row r="36" spans="1:23" ht="15" customHeight="1" thickBot="1" x14ac:dyDescent="0.3">
      <c r="A36" s="14" t="s">
        <v>75</v>
      </c>
      <c r="B36" s="48" t="str">
        <f>VLOOKUP(D36,Riepilogo!$A$2:$F$447,2,FALSE)</f>
        <v>FILIPPELLI MAURO</v>
      </c>
      <c r="C36" s="50" t="str">
        <f>VLOOKUP(D36,Riepilogo!$A$2:$F$447,3,FALSE)</f>
        <v>22/02/1968</v>
      </c>
      <c r="D36" s="48">
        <v>20121</v>
      </c>
      <c r="E36" s="48" t="str">
        <f>VLOOKUP(D36,Riepilogo!$A$2:$F$447,5,FALSE)</f>
        <v>ITA</v>
      </c>
      <c r="F36" s="75" t="str">
        <f>VLOOKUP(D36,Riepilogo!$A$2:$F$447,6,FALSE)</f>
        <v>BC FILIPPELLI</v>
      </c>
      <c r="G36" s="98">
        <f>SUM(LARGE(H36:W36,{1,2,3,4,5,6}))</f>
        <v>425</v>
      </c>
      <c r="H36" s="81"/>
      <c r="I36" s="21">
        <v>175</v>
      </c>
      <c r="J36" s="21"/>
      <c r="K36" s="21">
        <v>250</v>
      </c>
      <c r="L36" s="21"/>
      <c r="M36" s="21"/>
      <c r="N36" s="21"/>
      <c r="O36" s="21"/>
      <c r="P36" s="21"/>
      <c r="Q36" s="15"/>
      <c r="R36" s="35">
        <v>0</v>
      </c>
      <c r="S36" s="34">
        <v>0</v>
      </c>
      <c r="T36" s="33">
        <v>0</v>
      </c>
      <c r="U36" s="34">
        <v>0</v>
      </c>
      <c r="V36" s="33">
        <v>0</v>
      </c>
      <c r="W36" s="34">
        <v>0</v>
      </c>
    </row>
    <row r="37" spans="1:23" ht="15" customHeight="1" thickBot="1" x14ac:dyDescent="0.3">
      <c r="A37" s="14" t="s">
        <v>76</v>
      </c>
      <c r="B37" s="48" t="str">
        <f>VLOOKUP(D37,Riepilogo!$A$2:$F$447,2,FALSE)</f>
        <v>GAVAZZI SILVIA</v>
      </c>
      <c r="C37" s="50" t="str">
        <f>VLOOKUP(D37,Riepilogo!$A$2:$F$447,3,FALSE)</f>
        <v>20/07/1972</v>
      </c>
      <c r="D37" s="48">
        <v>14872</v>
      </c>
      <c r="E37" s="48" t="str">
        <f>VLOOKUP(D37,Riepilogo!$A$2:$F$447,5,FALSE)</f>
        <v>ITA</v>
      </c>
      <c r="F37" s="75" t="str">
        <f>VLOOKUP(D37,Riepilogo!$A$2:$F$447,6,FALSE)</f>
        <v>CUS BERGAMO</v>
      </c>
      <c r="G37" s="98">
        <f>SUM(LARGE(H37:W37,{1,2,3,4,5,6}))</f>
        <v>425</v>
      </c>
      <c r="H37" s="81"/>
      <c r="I37" s="21"/>
      <c r="J37" s="21">
        <v>250</v>
      </c>
      <c r="K37" s="21"/>
      <c r="L37" s="21"/>
      <c r="M37" s="21"/>
      <c r="N37" s="21">
        <v>175</v>
      </c>
      <c r="O37" s="21"/>
      <c r="P37" s="21"/>
      <c r="Q37" s="15"/>
      <c r="R37" s="35">
        <v>0</v>
      </c>
      <c r="S37" s="34">
        <v>0</v>
      </c>
      <c r="T37" s="33">
        <v>0</v>
      </c>
      <c r="U37" s="34">
        <v>0</v>
      </c>
      <c r="V37" s="33">
        <v>0</v>
      </c>
      <c r="W37" s="34">
        <v>0</v>
      </c>
    </row>
    <row r="38" spans="1:23" ht="15" customHeight="1" thickBot="1" x14ac:dyDescent="0.3">
      <c r="A38" s="14" t="s">
        <v>77</v>
      </c>
      <c r="B38" s="48" t="str">
        <f>VLOOKUP(D38,Riepilogo!$A$2:$F$447,2,FALSE)</f>
        <v>MARRAUDINO BRUNA</v>
      </c>
      <c r="C38" s="50" t="str">
        <f>VLOOKUP(D38,Riepilogo!$A$2:$F$447,3,FALSE)</f>
        <v>15/09/1977</v>
      </c>
      <c r="D38" s="48">
        <v>185485</v>
      </c>
      <c r="E38" s="48" t="str">
        <f>VLOOKUP(D38,Riepilogo!$A$2:$F$447,5,FALSE)</f>
        <v>ITA</v>
      </c>
      <c r="F38" s="75" t="str">
        <f>VLOOKUP(D38,Riepilogo!$A$2:$F$447,6,FALSE)</f>
        <v>ENERGICA...MENTE...INSIEME</v>
      </c>
      <c r="G38" s="98">
        <f>SUM(LARGE(H38:W38,{1,2,3,4,5,6}))</f>
        <v>425</v>
      </c>
      <c r="H38" s="81"/>
      <c r="I38" s="21">
        <v>175</v>
      </c>
      <c r="J38" s="21"/>
      <c r="K38" s="21">
        <v>250</v>
      </c>
      <c r="L38" s="21"/>
      <c r="M38" s="21"/>
      <c r="N38" s="21"/>
      <c r="O38" s="21"/>
      <c r="P38" s="21"/>
      <c r="Q38" s="15"/>
      <c r="R38" s="35">
        <v>0</v>
      </c>
      <c r="S38" s="34">
        <v>0</v>
      </c>
      <c r="T38" s="33">
        <v>0</v>
      </c>
      <c r="U38" s="34">
        <v>0</v>
      </c>
      <c r="V38" s="33">
        <v>0</v>
      </c>
      <c r="W38" s="34">
        <v>0</v>
      </c>
    </row>
    <row r="39" spans="1:23" ht="15" customHeight="1" thickBot="1" x14ac:dyDescent="0.3">
      <c r="A39" s="14" t="s">
        <v>78</v>
      </c>
      <c r="B39" s="48" t="str">
        <f>VLOOKUP(D39,Riepilogo!$A$2:$F$447,2,FALSE)</f>
        <v>ALBARELLI FABRIZIO</v>
      </c>
      <c r="C39" s="50" t="str">
        <f>VLOOKUP(D39,Riepilogo!$A$2:$F$447,3,FALSE)</f>
        <v>28/10/1969</v>
      </c>
      <c r="D39" s="48">
        <v>17263</v>
      </c>
      <c r="E39" s="48" t="str">
        <f>VLOOKUP(D39,Riepilogo!$A$2:$F$447,5,FALSE)</f>
        <v>ITA</v>
      </c>
      <c r="F39" s="75" t="str">
        <f>VLOOKUP(D39,Riepilogo!$A$2:$F$447,6,FALSE)</f>
        <v>LARIO BC</v>
      </c>
      <c r="G39" s="98">
        <f>SUM(LARGE(H39:W39,{1,2,3,4,5,6}))</f>
        <v>404</v>
      </c>
      <c r="H39" s="81">
        <v>92</v>
      </c>
      <c r="I39" s="21"/>
      <c r="J39" s="21">
        <v>175</v>
      </c>
      <c r="K39" s="21"/>
      <c r="L39" s="21"/>
      <c r="M39" s="21"/>
      <c r="N39" s="21"/>
      <c r="O39" s="21"/>
      <c r="P39" s="21"/>
      <c r="Q39" s="15">
        <v>137</v>
      </c>
      <c r="R39" s="35">
        <v>0</v>
      </c>
      <c r="S39" s="34">
        <v>0</v>
      </c>
      <c r="T39" s="33">
        <v>0</v>
      </c>
      <c r="U39" s="34">
        <v>0</v>
      </c>
      <c r="V39" s="33">
        <v>0</v>
      </c>
      <c r="W39" s="34">
        <v>0</v>
      </c>
    </row>
    <row r="40" spans="1:23" ht="15" customHeight="1" thickBot="1" x14ac:dyDescent="0.3">
      <c r="A40" s="14" t="s">
        <v>79</v>
      </c>
      <c r="B40" s="48" t="str">
        <f>VLOOKUP(D40,Riepilogo!$A$2:$F$447,2,FALSE)</f>
        <v>KIESER HELGA</v>
      </c>
      <c r="C40" s="50" t="str">
        <f>VLOOKUP(D40,Riepilogo!$A$2:$F$447,3,FALSE)</f>
        <v>29/12/1958</v>
      </c>
      <c r="D40" s="48">
        <v>11297</v>
      </c>
      <c r="E40" s="48" t="str">
        <f>VLOOKUP(D40,Riepilogo!$A$2:$F$447,5,FALSE)</f>
        <v>ITA</v>
      </c>
      <c r="F40" s="75" t="str">
        <f>VLOOKUP(D40,Riepilogo!$A$2:$F$447,6,FALSE)</f>
        <v>ASV KALTERN</v>
      </c>
      <c r="G40" s="98">
        <f>SUM(LARGE(H40:W40,{1,2,3,4,5,6}))</f>
        <v>390</v>
      </c>
      <c r="H40" s="81">
        <v>137</v>
      </c>
      <c r="I40" s="21"/>
      <c r="J40" s="21"/>
      <c r="K40" s="21"/>
      <c r="L40" s="21">
        <v>253</v>
      </c>
      <c r="M40" s="21"/>
      <c r="N40" s="21"/>
      <c r="O40" s="21"/>
      <c r="P40" s="21"/>
      <c r="Q40" s="15"/>
      <c r="R40" s="35">
        <v>0</v>
      </c>
      <c r="S40" s="34">
        <v>0</v>
      </c>
      <c r="T40" s="33">
        <v>0</v>
      </c>
      <c r="U40" s="34">
        <v>0</v>
      </c>
      <c r="V40" s="33">
        <v>0</v>
      </c>
      <c r="W40" s="34">
        <v>0</v>
      </c>
    </row>
    <row r="41" spans="1:23" ht="15" customHeight="1" thickBot="1" x14ac:dyDescent="0.3">
      <c r="A41" s="14" t="s">
        <v>80</v>
      </c>
      <c r="B41" s="48" t="str">
        <f>VLOOKUP(D41,Riepilogo!$A$2:$F$447,2,FALSE)</f>
        <v>LANZNASTER KARL</v>
      </c>
      <c r="C41" s="50" t="str">
        <f>VLOOKUP(D41,Riepilogo!$A$2:$F$447,3,FALSE)</f>
        <v>13/05/1963</v>
      </c>
      <c r="D41" s="48">
        <v>11318</v>
      </c>
      <c r="E41" s="48" t="str">
        <f>VLOOKUP(D41,Riepilogo!$A$2:$F$447,5,FALSE)</f>
        <v>ITA</v>
      </c>
      <c r="F41" s="75" t="str">
        <f>VLOOKUP(D41,Riepilogo!$A$2:$F$447,6,FALSE)</f>
        <v>ASV KALTERN</v>
      </c>
      <c r="G41" s="98">
        <f>SUM(LARGE(H41:W41,{1,2,3,4,5,6}))</f>
        <v>380</v>
      </c>
      <c r="H41" s="81">
        <v>175</v>
      </c>
      <c r="I41" s="21"/>
      <c r="J41" s="21"/>
      <c r="K41" s="21"/>
      <c r="L41" s="21">
        <v>205</v>
      </c>
      <c r="M41" s="21"/>
      <c r="N41" s="21"/>
      <c r="O41" s="21"/>
      <c r="P41" s="21"/>
      <c r="Q41" s="15"/>
      <c r="R41" s="35">
        <v>0</v>
      </c>
      <c r="S41" s="34">
        <v>0</v>
      </c>
      <c r="T41" s="33">
        <v>0</v>
      </c>
      <c r="U41" s="34">
        <v>0</v>
      </c>
      <c r="V41" s="33">
        <v>0</v>
      </c>
      <c r="W41" s="34">
        <v>0</v>
      </c>
    </row>
    <row r="42" spans="1:23" ht="15" customHeight="1" thickBot="1" x14ac:dyDescent="0.3">
      <c r="A42" s="14" t="s">
        <v>81</v>
      </c>
      <c r="B42" s="48" t="str">
        <f>VLOOKUP(D42,Riepilogo!$A$2:$F$447,2,FALSE)</f>
        <v>FLORIAN EVI</v>
      </c>
      <c r="C42" s="50" t="str">
        <f>VLOOKUP(D42,Riepilogo!$A$2:$F$447,3,FALSE)</f>
        <v>08/11/1965</v>
      </c>
      <c r="D42" s="48">
        <v>11296</v>
      </c>
      <c r="E42" s="48" t="str">
        <f>VLOOKUP(D42,Riepilogo!$A$2:$F$447,5,FALSE)</f>
        <v>ITA</v>
      </c>
      <c r="F42" s="75" t="str">
        <f>VLOOKUP(D42,Riepilogo!$A$2:$F$447,6,FALSE)</f>
        <v>ASV KALTERN</v>
      </c>
      <c r="G42" s="98">
        <f>SUM(LARGE(H42:W42,{1,2,3,4,5,6}))</f>
        <v>380</v>
      </c>
      <c r="H42" s="81">
        <v>175</v>
      </c>
      <c r="I42" s="21"/>
      <c r="J42" s="21"/>
      <c r="K42" s="21"/>
      <c r="L42" s="21">
        <v>205</v>
      </c>
      <c r="M42" s="21"/>
      <c r="N42" s="21"/>
      <c r="O42" s="21"/>
      <c r="P42" s="21"/>
      <c r="Q42" s="15"/>
      <c r="R42" s="35">
        <v>0</v>
      </c>
      <c r="S42" s="34">
        <v>0</v>
      </c>
      <c r="T42" s="33">
        <v>0</v>
      </c>
      <c r="U42" s="34">
        <v>0</v>
      </c>
      <c r="V42" s="33">
        <v>0</v>
      </c>
      <c r="W42" s="34">
        <v>0</v>
      </c>
    </row>
    <row r="43" spans="1:23" ht="15" customHeight="1" thickBot="1" x14ac:dyDescent="0.3">
      <c r="A43" s="14" t="s">
        <v>82</v>
      </c>
      <c r="B43" s="48" t="str">
        <f>VLOOKUP(D43,Riepilogo!$A$2:$F$447,2,FALSE)</f>
        <v>ZILIO ROSANNA</v>
      </c>
      <c r="C43" s="50" t="str">
        <f>VLOOKUP(D43,Riepilogo!$A$2:$F$447,3,FALSE)</f>
        <v>20/03/1966</v>
      </c>
      <c r="D43" s="48">
        <v>34451</v>
      </c>
      <c r="E43" s="48" t="str">
        <f>VLOOKUP(D43,Riepilogo!$A$2:$F$447,5,FALSE)</f>
        <v>ITA</v>
      </c>
      <c r="F43" s="75" t="str">
        <f>VLOOKUP(D43,Riepilogo!$A$2:$F$447,6,FALSE)</f>
        <v>ENERGICA...MENTE...INSIEME</v>
      </c>
      <c r="G43" s="98">
        <f>SUM(LARGE(H43:W43,{1,2,3,4,5,6}))</f>
        <v>350</v>
      </c>
      <c r="H43" s="81"/>
      <c r="I43" s="21">
        <v>137</v>
      </c>
      <c r="J43" s="21"/>
      <c r="K43" s="21">
        <v>213</v>
      </c>
      <c r="L43" s="21"/>
      <c r="M43" s="21"/>
      <c r="N43" s="21"/>
      <c r="O43" s="21"/>
      <c r="P43" s="21"/>
      <c r="Q43" s="15"/>
      <c r="R43" s="35">
        <v>0</v>
      </c>
      <c r="S43" s="34">
        <v>0</v>
      </c>
      <c r="T43" s="33">
        <v>0</v>
      </c>
      <c r="U43" s="34">
        <v>0</v>
      </c>
      <c r="V43" s="33">
        <v>0</v>
      </c>
      <c r="W43" s="34">
        <v>0</v>
      </c>
    </row>
    <row r="44" spans="1:23" ht="15" customHeight="1" thickBot="1" x14ac:dyDescent="0.3">
      <c r="A44" s="14" t="s">
        <v>83</v>
      </c>
      <c r="B44" s="48" t="str">
        <f>VLOOKUP(D44,Riepilogo!$A$2:$F$447,2,FALSE)</f>
        <v>SKRIVACKOVA BARBORA</v>
      </c>
      <c r="C44" s="50" t="str">
        <f>VLOOKUP(D44,Riepilogo!$A$2:$F$447,3,FALSE)</f>
        <v>15/12/1970</v>
      </c>
      <c r="D44" s="48">
        <v>16758</v>
      </c>
      <c r="E44" s="48" t="str">
        <f>VLOOKUP(D44,Riepilogo!$A$2:$F$447,5,FALSE)</f>
        <v>CZE</v>
      </c>
      <c r="F44" s="75" t="str">
        <f>VLOOKUP(D44,Riepilogo!$A$2:$F$447,6,FALSE)</f>
        <v>ASV KALTERN</v>
      </c>
      <c r="G44" s="98">
        <f>SUM(LARGE(H44:W44,{1,2,3,4,5,6}))</f>
        <v>342</v>
      </c>
      <c r="H44" s="81">
        <v>137</v>
      </c>
      <c r="I44" s="21"/>
      <c r="J44" s="21"/>
      <c r="K44" s="21"/>
      <c r="L44" s="21">
        <v>205</v>
      </c>
      <c r="M44" s="21"/>
      <c r="N44" s="21"/>
      <c r="O44" s="21"/>
      <c r="P44" s="21"/>
      <c r="Q44" s="15"/>
      <c r="R44" s="35">
        <v>0</v>
      </c>
      <c r="S44" s="34">
        <v>0</v>
      </c>
      <c r="T44" s="33">
        <v>0</v>
      </c>
      <c r="U44" s="34">
        <v>0</v>
      </c>
      <c r="V44" s="33">
        <v>0</v>
      </c>
      <c r="W44" s="34">
        <v>0</v>
      </c>
    </row>
    <row r="45" spans="1:23" ht="15" customHeight="1" thickBot="1" x14ac:dyDescent="0.3">
      <c r="A45" s="14" t="s">
        <v>85</v>
      </c>
      <c r="B45" s="48" t="str">
        <f>VLOOKUP(D45,Riepilogo!$A$2:$F$447,2,FALSE)</f>
        <v>FAVA ROBERTO PIETRO NINO</v>
      </c>
      <c r="C45" s="50" t="str">
        <f>VLOOKUP(D45,Riepilogo!$A$2:$F$447,3,FALSE)</f>
        <v>30/04/1952</v>
      </c>
      <c r="D45" s="48">
        <v>13892</v>
      </c>
      <c r="E45" s="48" t="str">
        <f>VLOOKUP(D45,Riepilogo!$A$2:$F$447,5,FALSE)</f>
        <v>ITA</v>
      </c>
      <c r="F45" s="75" t="str">
        <f>VLOOKUP(D45,Riepilogo!$A$2:$F$447,6,FALSE)</f>
        <v>GIOKO</v>
      </c>
      <c r="G45" s="98">
        <f>SUM(LARGE(H45:W45,{1,2,3,4,5,6}))</f>
        <v>332</v>
      </c>
      <c r="H45" s="81"/>
      <c r="I45" s="21"/>
      <c r="J45" s="21"/>
      <c r="K45" s="21"/>
      <c r="L45" s="21">
        <v>157</v>
      </c>
      <c r="M45" s="21"/>
      <c r="N45" s="21"/>
      <c r="O45" s="21"/>
      <c r="P45" s="21">
        <v>175</v>
      </c>
      <c r="Q45" s="15"/>
      <c r="R45" s="35">
        <v>0</v>
      </c>
      <c r="S45" s="34">
        <v>0</v>
      </c>
      <c r="T45" s="33">
        <v>0</v>
      </c>
      <c r="U45" s="34">
        <v>0</v>
      </c>
      <c r="V45" s="33">
        <v>0</v>
      </c>
      <c r="W45" s="34">
        <v>0</v>
      </c>
    </row>
    <row r="46" spans="1:23" ht="15" customHeight="1" thickBot="1" x14ac:dyDescent="0.3">
      <c r="A46" s="14" t="s">
        <v>86</v>
      </c>
      <c r="B46" s="48" t="str">
        <f>VLOOKUP(D46,Riepilogo!$A$2:$F$447,2,FALSE)</f>
        <v>MARUBINI LAURA</v>
      </c>
      <c r="C46" s="50" t="str">
        <f>VLOOKUP(D46,Riepilogo!$A$2:$F$447,3,FALSE)</f>
        <v>01/01/1961</v>
      </c>
      <c r="D46" s="48">
        <v>50174</v>
      </c>
      <c r="E46" s="48" t="str">
        <f>VLOOKUP(D46,Riepilogo!$A$2:$F$447,5,FALSE)</f>
        <v>ITA</v>
      </c>
      <c r="F46" s="75" t="str">
        <f>VLOOKUP(D46,Riepilogo!$A$2:$F$447,6,FALSE)</f>
        <v>GIOKO</v>
      </c>
      <c r="G46" s="98">
        <f>SUM(LARGE(H46:W46,{1,2,3,4,5,6}))</f>
        <v>332</v>
      </c>
      <c r="H46" s="81"/>
      <c r="I46" s="21"/>
      <c r="J46" s="21"/>
      <c r="K46" s="21"/>
      <c r="L46" s="21">
        <v>157</v>
      </c>
      <c r="M46" s="21"/>
      <c r="N46" s="21"/>
      <c r="O46" s="21"/>
      <c r="P46" s="21">
        <v>175</v>
      </c>
      <c r="Q46" s="15"/>
      <c r="R46" s="35">
        <v>0</v>
      </c>
      <c r="S46" s="34">
        <v>0</v>
      </c>
      <c r="T46" s="33">
        <v>0</v>
      </c>
      <c r="U46" s="34">
        <v>0</v>
      </c>
      <c r="V46" s="33">
        <v>0</v>
      </c>
      <c r="W46" s="34">
        <v>0</v>
      </c>
    </row>
    <row r="47" spans="1:23" ht="15" customHeight="1" thickBot="1" x14ac:dyDescent="0.3">
      <c r="A47" s="14" t="s">
        <v>87</v>
      </c>
      <c r="B47" s="48" t="str">
        <f>VLOOKUP(D47,Riepilogo!$A$2:$F$447,2,FALSE)</f>
        <v>JAIPRANOP SUPHANIDA</v>
      </c>
      <c r="C47" s="50" t="str">
        <f>VLOOKUP(D47,Riepilogo!$A$2:$F$447,3,FALSE)</f>
        <v>22/10/1982</v>
      </c>
      <c r="D47" s="48">
        <v>184076</v>
      </c>
      <c r="E47" s="48" t="str">
        <f>VLOOKUP(D47,Riepilogo!$A$2:$F$447,5,FALSE)</f>
        <v>ITA</v>
      </c>
      <c r="F47" s="75" t="str">
        <f>VLOOKUP(D47,Riepilogo!$A$2:$F$447,6,FALSE)</f>
        <v>BRESCIA SPORT PIU'</v>
      </c>
      <c r="G47" s="98">
        <f>SUM(LARGE(H47:W47,{1,2,3,4,5,6}))</f>
        <v>312</v>
      </c>
      <c r="H47" s="81"/>
      <c r="I47" s="21"/>
      <c r="J47" s="21"/>
      <c r="K47" s="21"/>
      <c r="L47" s="21"/>
      <c r="M47" s="21"/>
      <c r="N47" s="21">
        <v>137</v>
      </c>
      <c r="O47" s="21"/>
      <c r="P47" s="21">
        <v>175</v>
      </c>
      <c r="Q47" s="15"/>
      <c r="R47" s="35">
        <v>0</v>
      </c>
      <c r="S47" s="34">
        <v>0</v>
      </c>
      <c r="T47" s="33">
        <v>0</v>
      </c>
      <c r="U47" s="34">
        <v>0</v>
      </c>
      <c r="V47" s="33">
        <v>0</v>
      </c>
      <c r="W47" s="34">
        <v>0</v>
      </c>
    </row>
    <row r="48" spans="1:23" ht="15" customHeight="1" thickBot="1" x14ac:dyDescent="0.3">
      <c r="A48" s="14" t="s">
        <v>88</v>
      </c>
      <c r="B48" s="48" t="str">
        <f>VLOOKUP(D48,Riepilogo!$A$2:$F$447,2,FALSE)</f>
        <v>CRIVELLARO LILIANA</v>
      </c>
      <c r="C48" s="50" t="str">
        <f>VLOOKUP(D48,Riepilogo!$A$2:$F$447,3,FALSE)</f>
        <v>18/05/1956</v>
      </c>
      <c r="D48" s="48">
        <v>11250</v>
      </c>
      <c r="E48" s="48" t="str">
        <f>VLOOKUP(D48,Riepilogo!$A$2:$F$447,5,FALSE)</f>
        <v>ITA</v>
      </c>
      <c r="F48" s="75" t="str">
        <f>VLOOKUP(D48,Riepilogo!$A$2:$F$447,6,FALSE)</f>
        <v>VIGNANELLO BC</v>
      </c>
      <c r="G48" s="98">
        <f>SUM(LARGE(H48:W48,{1,2,3,4,5,6}))</f>
        <v>300</v>
      </c>
      <c r="H48" s="81"/>
      <c r="I48" s="21"/>
      <c r="J48" s="21"/>
      <c r="K48" s="21"/>
      <c r="L48" s="21">
        <v>300</v>
      </c>
      <c r="M48" s="21"/>
      <c r="N48" s="21"/>
      <c r="O48" s="21"/>
      <c r="P48" s="21"/>
      <c r="Q48" s="15"/>
      <c r="R48" s="35">
        <v>0</v>
      </c>
      <c r="S48" s="34">
        <v>0</v>
      </c>
      <c r="T48" s="33">
        <v>0</v>
      </c>
      <c r="U48" s="34">
        <v>0</v>
      </c>
      <c r="V48" s="33">
        <v>0</v>
      </c>
      <c r="W48" s="34">
        <v>0</v>
      </c>
    </row>
    <row r="49" spans="1:23" ht="15" customHeight="1" thickBot="1" x14ac:dyDescent="0.3">
      <c r="A49" s="14" t="s">
        <v>89</v>
      </c>
      <c r="B49" s="48" t="str">
        <f>VLOOKUP(D49,Riepilogo!$A$2:$F$447,2,FALSE)</f>
        <v>BERNHARDT GUNTER LUTZ</v>
      </c>
      <c r="C49" s="50" t="str">
        <f>VLOOKUP(D49,Riepilogo!$A$2:$F$447,3,FALSE)</f>
        <v>14/11/1956</v>
      </c>
      <c r="D49" s="48">
        <v>10515</v>
      </c>
      <c r="E49" s="48" t="str">
        <f>VLOOKUP(D49,Riepilogo!$A$2:$F$447,5,FALSE)</f>
        <v>GER</v>
      </c>
      <c r="F49" s="75" t="str">
        <f>VLOOKUP(D49,Riepilogo!$A$2:$F$447,6,FALSE)</f>
        <v>VIGNANELLO BC</v>
      </c>
      <c r="G49" s="98">
        <f>SUM(LARGE(H49:W49,{1,2,3,4,5,6}))</f>
        <v>300</v>
      </c>
      <c r="H49" s="81"/>
      <c r="I49" s="21"/>
      <c r="J49" s="21"/>
      <c r="K49" s="21"/>
      <c r="L49" s="21">
        <v>300</v>
      </c>
      <c r="M49" s="21"/>
      <c r="N49" s="21"/>
      <c r="O49" s="21"/>
      <c r="P49" s="21"/>
      <c r="Q49" s="15"/>
      <c r="R49" s="35">
        <v>0</v>
      </c>
      <c r="S49" s="34">
        <v>0</v>
      </c>
      <c r="T49" s="33">
        <v>0</v>
      </c>
      <c r="U49" s="34">
        <v>0</v>
      </c>
      <c r="V49" s="33">
        <v>0</v>
      </c>
      <c r="W49" s="34">
        <v>0</v>
      </c>
    </row>
    <row r="50" spans="1:23" ht="15" customHeight="1" thickBot="1" x14ac:dyDescent="0.3">
      <c r="A50" s="14" t="s">
        <v>90</v>
      </c>
      <c r="B50" s="48" t="str">
        <f>VLOOKUP(D50,Riepilogo!$A$2:$F$447,2,FALSE)</f>
        <v>NISTA CLAUDIA</v>
      </c>
      <c r="C50" s="50" t="str">
        <f>VLOOKUP(D50,Riepilogo!$A$2:$F$447,3,FALSE)</f>
        <v>31/12/1966</v>
      </c>
      <c r="D50" s="48">
        <v>9763</v>
      </c>
      <c r="E50" s="48" t="str">
        <f>VLOOKUP(D50,Riepilogo!$A$2:$F$447,5,FALSE)</f>
        <v>ITA</v>
      </c>
      <c r="F50" s="75" t="str">
        <f>VLOOKUP(D50,Riepilogo!$A$2:$F$447,6,FALSE)</f>
        <v>ASV MALLES</v>
      </c>
      <c r="G50" s="98">
        <f>SUM(LARGE(H50:W50,{1,2,3,4,5,6}))</f>
        <v>300</v>
      </c>
      <c r="H50" s="81"/>
      <c r="I50" s="21"/>
      <c r="J50" s="21"/>
      <c r="K50" s="21"/>
      <c r="L50" s="21">
        <v>300</v>
      </c>
      <c r="M50" s="21"/>
      <c r="N50" s="21"/>
      <c r="O50" s="21"/>
      <c r="P50" s="21"/>
      <c r="Q50" s="15"/>
      <c r="R50" s="35">
        <v>0</v>
      </c>
      <c r="S50" s="34">
        <v>0</v>
      </c>
      <c r="T50" s="33">
        <v>0</v>
      </c>
      <c r="U50" s="34">
        <v>0</v>
      </c>
      <c r="V50" s="33">
        <v>0</v>
      </c>
      <c r="W50" s="34">
        <v>0</v>
      </c>
    </row>
    <row r="51" spans="1:23" ht="15" customHeight="1" thickBot="1" x14ac:dyDescent="0.3">
      <c r="A51" s="14" t="s">
        <v>91</v>
      </c>
      <c r="B51" s="48" t="str">
        <f>VLOOKUP(D51,Riepilogo!$A$2:$F$447,2,FALSE)</f>
        <v>MUR MARIA LUISA</v>
      </c>
      <c r="C51" s="50" t="str">
        <f>VLOOKUP(D51,Riepilogo!$A$2:$F$447,3,FALSE)</f>
        <v>07/07/1972</v>
      </c>
      <c r="D51" s="48">
        <v>9752</v>
      </c>
      <c r="E51" s="48" t="str">
        <f>VLOOKUP(D51,Riepilogo!$A$2:$F$447,5,FALSE)</f>
        <v>ITA</v>
      </c>
      <c r="F51" s="75" t="str">
        <f>VLOOKUP(D51,Riepilogo!$A$2:$F$447,6,FALSE)</f>
        <v>ASV MALLES</v>
      </c>
      <c r="G51" s="98">
        <f>SUM(LARGE(H51:W51,{1,2,3,4,5,6}))</f>
        <v>300</v>
      </c>
      <c r="H51" s="81"/>
      <c r="I51" s="21"/>
      <c r="J51" s="21"/>
      <c r="K51" s="21"/>
      <c r="L51" s="21">
        <v>300</v>
      </c>
      <c r="M51" s="21"/>
      <c r="N51" s="21"/>
      <c r="O51" s="21"/>
      <c r="P51" s="21"/>
      <c r="Q51" s="15"/>
      <c r="R51" s="35">
        <v>0</v>
      </c>
      <c r="S51" s="34">
        <v>0</v>
      </c>
      <c r="T51" s="33">
        <v>0</v>
      </c>
      <c r="U51" s="34">
        <v>0</v>
      </c>
      <c r="V51" s="33">
        <v>0</v>
      </c>
      <c r="W51" s="34">
        <v>0</v>
      </c>
    </row>
    <row r="52" spans="1:23" ht="15" customHeight="1" thickBot="1" x14ac:dyDescent="0.3">
      <c r="A52" s="14" t="s">
        <v>92</v>
      </c>
      <c r="B52" s="48" t="str">
        <f>VLOOKUP(D52,Riepilogo!$A$2:$F$447,2,FALSE)</f>
        <v>DI MARCO CARLO ALBERTO</v>
      </c>
      <c r="C52" s="50" t="str">
        <f>VLOOKUP(D52,Riepilogo!$A$2:$F$447,3,FALSE)</f>
        <v>05/10/1973</v>
      </c>
      <c r="D52" s="48">
        <v>10090</v>
      </c>
      <c r="E52" s="48" t="str">
        <f>VLOOKUP(D52,Riepilogo!$A$2:$F$447,5,FALSE)</f>
        <v>ITA</v>
      </c>
      <c r="F52" s="75" t="str">
        <f>VLOOKUP(D52,Riepilogo!$A$2:$F$447,6,FALSE)</f>
        <v>THE STARS</v>
      </c>
      <c r="G52" s="98">
        <f>SUM(LARGE(H52:W52,{1,2,3,4,5,6}))</f>
        <v>300</v>
      </c>
      <c r="H52" s="81"/>
      <c r="I52" s="21"/>
      <c r="J52" s="21"/>
      <c r="K52" s="21"/>
      <c r="L52" s="21">
        <v>300</v>
      </c>
      <c r="M52" s="21"/>
      <c r="N52" s="21"/>
      <c r="O52" s="21"/>
      <c r="P52" s="21"/>
      <c r="Q52" s="15"/>
      <c r="R52" s="35">
        <v>0</v>
      </c>
      <c r="S52" s="34">
        <v>0</v>
      </c>
      <c r="T52" s="33">
        <v>0</v>
      </c>
      <c r="U52" s="34">
        <v>0</v>
      </c>
      <c r="V52" s="33">
        <v>0</v>
      </c>
      <c r="W52" s="34">
        <v>0</v>
      </c>
    </row>
    <row r="53" spans="1:23" ht="15" customHeight="1" thickBot="1" x14ac:dyDescent="0.3">
      <c r="A53" s="14" t="s">
        <v>93</v>
      </c>
      <c r="B53" s="48" t="str">
        <f>VLOOKUP(D53,Riepilogo!$A$2:$F$447,2,FALSE)</f>
        <v>RAFFEINER KLAUS</v>
      </c>
      <c r="C53" s="50" t="str">
        <f>VLOOKUP(D53,Riepilogo!$A$2:$F$447,3,FALSE)</f>
        <v>10/11/1977</v>
      </c>
      <c r="D53" s="48">
        <v>10104</v>
      </c>
      <c r="E53" s="48" t="str">
        <f>VLOOKUP(D53,Riepilogo!$A$2:$F$447,5,FALSE)</f>
        <v>ITA</v>
      </c>
      <c r="F53" s="75" t="str">
        <f>VLOOKUP(D53,Riepilogo!$A$2:$F$447,6,FALSE)</f>
        <v>SC MERAN</v>
      </c>
      <c r="G53" s="98">
        <f>SUM(LARGE(H53:W53,{1,2,3,4,5,6}))</f>
        <v>300</v>
      </c>
      <c r="H53" s="81"/>
      <c r="I53" s="21"/>
      <c r="J53" s="21"/>
      <c r="K53" s="21"/>
      <c r="L53" s="21">
        <v>300</v>
      </c>
      <c r="M53" s="21"/>
      <c r="N53" s="21"/>
      <c r="O53" s="21"/>
      <c r="P53" s="21"/>
      <c r="Q53" s="15"/>
      <c r="R53" s="35">
        <v>0</v>
      </c>
      <c r="S53" s="34">
        <v>0</v>
      </c>
      <c r="T53" s="33">
        <v>0</v>
      </c>
      <c r="U53" s="34">
        <v>0</v>
      </c>
      <c r="V53" s="33">
        <v>0</v>
      </c>
      <c r="W53" s="34">
        <v>0</v>
      </c>
    </row>
    <row r="54" spans="1:23" ht="15" customHeight="1" thickBot="1" x14ac:dyDescent="0.3">
      <c r="A54" s="14" t="s">
        <v>94</v>
      </c>
      <c r="B54" s="48" t="str">
        <f>VLOOKUP(D54,Riepilogo!$A$2:$F$447,2,FALSE)</f>
        <v>GAVAZZI FEDERICA</v>
      </c>
      <c r="C54" s="50" t="str">
        <f>VLOOKUP(D54,Riepilogo!$A$2:$F$447,3,FALSE)</f>
        <v>15/02/1979</v>
      </c>
      <c r="D54" s="48">
        <v>14871</v>
      </c>
      <c r="E54" s="48" t="str">
        <f>VLOOKUP(D54,Riepilogo!$A$2:$F$447,5,FALSE)</f>
        <v>ITA</v>
      </c>
      <c r="F54" s="75" t="str">
        <f>VLOOKUP(D54,Riepilogo!$A$2:$F$447,6,FALSE)</f>
        <v>CUS BERGAMO</v>
      </c>
      <c r="G54" s="98">
        <f>SUM(LARGE(H54:W54,{1,2,3,4,5,6}))</f>
        <v>267</v>
      </c>
      <c r="H54" s="81"/>
      <c r="I54" s="21"/>
      <c r="J54" s="21">
        <v>175</v>
      </c>
      <c r="K54" s="21"/>
      <c r="L54" s="21"/>
      <c r="M54" s="21"/>
      <c r="N54" s="21">
        <v>92</v>
      </c>
      <c r="O54" s="21"/>
      <c r="P54" s="21"/>
      <c r="Q54" s="15"/>
      <c r="R54" s="35">
        <v>0</v>
      </c>
      <c r="S54" s="34">
        <v>0</v>
      </c>
      <c r="T54" s="33">
        <v>0</v>
      </c>
      <c r="U54" s="34">
        <v>0</v>
      </c>
      <c r="V54" s="33">
        <v>0</v>
      </c>
      <c r="W54" s="34">
        <v>0</v>
      </c>
    </row>
    <row r="55" spans="1:23" ht="15" customHeight="1" thickBot="1" x14ac:dyDescent="0.3">
      <c r="A55" s="14" t="s">
        <v>95</v>
      </c>
      <c r="B55" s="48" t="str">
        <f>VLOOKUP(D55,Riepilogo!$A$2:$F$447,2,FALSE)</f>
        <v>STEFANI LUCIANO</v>
      </c>
      <c r="C55" s="50" t="str">
        <f>VLOOKUP(D55,Riepilogo!$A$2:$F$447,3,FALSE)</f>
        <v>01/03/1952</v>
      </c>
      <c r="D55" s="48">
        <v>13242</v>
      </c>
      <c r="E55" s="48" t="str">
        <f>VLOOKUP(D55,Riepilogo!$A$2:$F$447,5,FALSE)</f>
        <v>ITA</v>
      </c>
      <c r="F55" s="75" t="str">
        <f>VLOOKUP(D55,Riepilogo!$A$2:$F$447,6,FALSE)</f>
        <v>VIGNANELLO BC</v>
      </c>
      <c r="G55" s="98">
        <f>SUM(LARGE(H55:W55,{1,2,3,4,5,6}))</f>
        <v>253</v>
      </c>
      <c r="H55" s="81"/>
      <c r="I55" s="21"/>
      <c r="J55" s="21"/>
      <c r="K55" s="21"/>
      <c r="L55" s="21">
        <v>253</v>
      </c>
      <c r="M55" s="21"/>
      <c r="N55" s="21"/>
      <c r="O55" s="21"/>
      <c r="P55" s="21"/>
      <c r="Q55" s="15"/>
      <c r="R55" s="35">
        <v>0</v>
      </c>
      <c r="S55" s="34">
        <v>0</v>
      </c>
      <c r="T55" s="33">
        <v>0</v>
      </c>
      <c r="U55" s="34">
        <v>0</v>
      </c>
      <c r="V55" s="33">
        <v>0</v>
      </c>
      <c r="W55" s="34">
        <v>0</v>
      </c>
    </row>
    <row r="56" spans="1:23" ht="15" customHeight="1" thickBot="1" x14ac:dyDescent="0.3">
      <c r="A56" s="14" t="s">
        <v>96</v>
      </c>
      <c r="B56" s="48" t="str">
        <f>VLOOKUP(D56,Riepilogo!$A$2:$F$447,2,FALSE)</f>
        <v>DONISELLI FRANCESCA</v>
      </c>
      <c r="C56" s="50" t="str">
        <f>VLOOKUP(D56,Riepilogo!$A$2:$F$447,3,FALSE)</f>
        <v>04/04/1957</v>
      </c>
      <c r="D56" s="48">
        <v>11252</v>
      </c>
      <c r="E56" s="48" t="str">
        <f>VLOOKUP(D56,Riepilogo!$A$2:$F$447,5,FALSE)</f>
        <v>ITA</v>
      </c>
      <c r="F56" s="75" t="str">
        <f>VLOOKUP(D56,Riepilogo!$A$2:$F$447,6,FALSE)</f>
        <v>GIOKO</v>
      </c>
      <c r="G56" s="98">
        <f>SUM(LARGE(H56:W56,{1,2,3,4,5,6}))</f>
        <v>253</v>
      </c>
      <c r="H56" s="81"/>
      <c r="I56" s="21"/>
      <c r="J56" s="21"/>
      <c r="K56" s="21"/>
      <c r="L56" s="21">
        <v>253</v>
      </c>
      <c r="M56" s="21"/>
      <c r="N56" s="21"/>
      <c r="O56" s="21"/>
      <c r="P56" s="21"/>
      <c r="Q56" s="15"/>
      <c r="R56" s="35">
        <v>0</v>
      </c>
      <c r="S56" s="34">
        <v>0</v>
      </c>
      <c r="T56" s="33">
        <v>0</v>
      </c>
      <c r="U56" s="34">
        <v>0</v>
      </c>
      <c r="V56" s="33">
        <v>0</v>
      </c>
      <c r="W56" s="34">
        <v>0</v>
      </c>
    </row>
    <row r="57" spans="1:23" ht="15" customHeight="1" thickBot="1" x14ac:dyDescent="0.3">
      <c r="A57" s="14" t="s">
        <v>97</v>
      </c>
      <c r="B57" s="48" t="str">
        <f>VLOOKUP(D57,Riepilogo!$A$2:$F$447,2,FALSE)</f>
        <v>MANFRINI ELENA</v>
      </c>
      <c r="C57" s="50" t="str">
        <f>VLOOKUP(D57,Riepilogo!$A$2:$F$447,3,FALSE)</f>
        <v>19/02/1973</v>
      </c>
      <c r="D57" s="48">
        <v>11233</v>
      </c>
      <c r="E57" s="48" t="str">
        <f>VLOOKUP(D57,Riepilogo!$A$2:$F$447,5,FALSE)</f>
        <v>ITA</v>
      </c>
      <c r="F57" s="75" t="str">
        <f>VLOOKUP(D57,Riepilogo!$A$2:$F$447,6,FALSE)</f>
        <v>POL MARCOLINIADI</v>
      </c>
      <c r="G57" s="98">
        <f>SUM(LARGE(H57:W57,{1,2,3,4,5,6}))</f>
        <v>253</v>
      </c>
      <c r="H57" s="81"/>
      <c r="I57" s="21"/>
      <c r="J57" s="21"/>
      <c r="K57" s="21"/>
      <c r="L57" s="21">
        <v>253</v>
      </c>
      <c r="M57" s="21"/>
      <c r="N57" s="21"/>
      <c r="O57" s="21"/>
      <c r="P57" s="21"/>
      <c r="Q57" s="15"/>
      <c r="R57" s="35">
        <v>0</v>
      </c>
      <c r="S57" s="34">
        <v>0</v>
      </c>
      <c r="T57" s="33">
        <v>0</v>
      </c>
      <c r="U57" s="34">
        <v>0</v>
      </c>
      <c r="V57" s="33">
        <v>0</v>
      </c>
      <c r="W57" s="34">
        <v>0</v>
      </c>
    </row>
    <row r="58" spans="1:23" ht="15" customHeight="1" thickBot="1" x14ac:dyDescent="0.3">
      <c r="A58" s="14" t="s">
        <v>105</v>
      </c>
      <c r="B58" s="48" t="str">
        <f>VLOOKUP(D58,Riepilogo!$A$2:$F$447,2,FALSE)</f>
        <v>PROCACCINI MAURO</v>
      </c>
      <c r="C58" s="50" t="str">
        <f>VLOOKUP(D58,Riepilogo!$A$2:$F$447,3,FALSE)</f>
        <v>18/05/1978</v>
      </c>
      <c r="D58" s="48">
        <v>23256</v>
      </c>
      <c r="E58" s="48" t="str">
        <f>VLOOKUP(D58,Riepilogo!$A$2:$F$447,5,FALSE)</f>
        <v>ITA</v>
      </c>
      <c r="F58" s="75" t="str">
        <f>VLOOKUP(D58,Riepilogo!$A$2:$F$447,6,FALSE)</f>
        <v>POL MARCOLINIADI</v>
      </c>
      <c r="G58" s="98">
        <f>SUM(LARGE(H58:W58,{1,2,3,4,5,6}))</f>
        <v>253</v>
      </c>
      <c r="H58" s="81"/>
      <c r="I58" s="21"/>
      <c r="J58" s="21"/>
      <c r="K58" s="21"/>
      <c r="L58" s="21">
        <v>253</v>
      </c>
      <c r="M58" s="21"/>
      <c r="N58" s="21"/>
      <c r="O58" s="21"/>
      <c r="P58" s="21"/>
      <c r="Q58" s="15"/>
      <c r="R58" s="35">
        <v>0</v>
      </c>
      <c r="S58" s="34">
        <v>0</v>
      </c>
      <c r="T58" s="33">
        <v>0</v>
      </c>
      <c r="U58" s="34">
        <v>0</v>
      </c>
      <c r="V58" s="33">
        <v>0</v>
      </c>
      <c r="W58" s="34">
        <v>0</v>
      </c>
    </row>
    <row r="59" spans="1:23" ht="15" customHeight="1" thickBot="1" x14ac:dyDescent="0.3">
      <c r="A59" s="14" t="s">
        <v>106</v>
      </c>
      <c r="B59" s="48" t="str">
        <f>VLOOKUP(D59,Riepilogo!$A$2:$F$447,2,FALSE)</f>
        <v>VARRACCHIO SALVATORE</v>
      </c>
      <c r="C59" s="50" t="str">
        <f>VLOOKUP(D59,Riepilogo!$A$2:$F$447,3,FALSE)</f>
        <v>26/04/1965</v>
      </c>
      <c r="D59" s="48">
        <v>73810</v>
      </c>
      <c r="E59" s="48" t="str">
        <f>VLOOKUP(D59,Riepilogo!$A$2:$F$447,5,FALSE)</f>
        <v>ITA</v>
      </c>
      <c r="F59" s="75" t="str">
        <f>VLOOKUP(D59,Riepilogo!$A$2:$F$447,6,FALSE)</f>
        <v>BC CELESTE</v>
      </c>
      <c r="G59" s="98">
        <f>SUM(LARGE(H59:W59,{1,2,3,4,5,6}))</f>
        <v>250</v>
      </c>
      <c r="H59" s="81"/>
      <c r="I59" s="21">
        <v>250</v>
      </c>
      <c r="J59" s="21"/>
      <c r="K59" s="21"/>
      <c r="L59" s="21"/>
      <c r="M59" s="21"/>
      <c r="N59" s="21"/>
      <c r="O59" s="21"/>
      <c r="P59" s="21"/>
      <c r="Q59" s="15"/>
      <c r="R59" s="35">
        <v>0</v>
      </c>
      <c r="S59" s="34">
        <v>0</v>
      </c>
      <c r="T59" s="33">
        <v>0</v>
      </c>
      <c r="U59" s="34">
        <v>0</v>
      </c>
      <c r="V59" s="33">
        <v>0</v>
      </c>
      <c r="W59" s="34">
        <v>0</v>
      </c>
    </row>
    <row r="60" spans="1:23" ht="15" customHeight="1" thickBot="1" x14ac:dyDescent="0.3">
      <c r="A60" s="14" t="s">
        <v>107</v>
      </c>
      <c r="B60" s="48" t="str">
        <f>VLOOKUP(D60,Riepilogo!$A$2:$F$447,2,FALSE)</f>
        <v>DE SIMONE CONSIGLIA</v>
      </c>
      <c r="C60" s="50" t="str">
        <f>VLOOKUP(D60,Riepilogo!$A$2:$F$447,3,FALSE)</f>
        <v>19/04/1967</v>
      </c>
      <c r="D60" s="48">
        <v>43285</v>
      </c>
      <c r="E60" s="48" t="str">
        <f>VLOOKUP(D60,Riepilogo!$A$2:$F$447,5,FALSE)</f>
        <v>ITA</v>
      </c>
      <c r="F60" s="75" t="str">
        <f>VLOOKUP(D60,Riepilogo!$A$2:$F$447,6,FALSE)</f>
        <v>BC CELESTE</v>
      </c>
      <c r="G60" s="98">
        <f>SUM(LARGE(H60:W60,{1,2,3,4,5,6}))</f>
        <v>250</v>
      </c>
      <c r="H60" s="81"/>
      <c r="I60" s="21">
        <v>250</v>
      </c>
      <c r="J60" s="21"/>
      <c r="K60" s="21"/>
      <c r="L60" s="21"/>
      <c r="M60" s="21"/>
      <c r="N60" s="21"/>
      <c r="O60" s="21"/>
      <c r="P60" s="21"/>
      <c r="Q60" s="15"/>
      <c r="R60" s="35">
        <v>0</v>
      </c>
      <c r="S60" s="34">
        <v>0</v>
      </c>
      <c r="T60" s="33">
        <v>0</v>
      </c>
      <c r="U60" s="34">
        <v>0</v>
      </c>
      <c r="V60" s="33">
        <v>0</v>
      </c>
      <c r="W60" s="34">
        <v>0</v>
      </c>
    </row>
    <row r="61" spans="1:23" ht="15" customHeight="1" thickBot="1" x14ac:dyDescent="0.3">
      <c r="A61" s="14" t="s">
        <v>108</v>
      </c>
      <c r="B61" s="48" t="str">
        <f>VLOOKUP(D61,Riepilogo!$A$2:$F$447,2,FALSE)</f>
        <v>SARNO ALFONSO</v>
      </c>
      <c r="C61" s="50" t="str">
        <f>VLOOKUP(D61,Riepilogo!$A$2:$F$447,3,FALSE)</f>
        <v>14/05/1971</v>
      </c>
      <c r="D61" s="48">
        <v>11046</v>
      </c>
      <c r="E61" s="48" t="str">
        <f>VLOOKUP(D61,Riepilogo!$A$2:$F$447,5,FALSE)</f>
        <v>ITA</v>
      </c>
      <c r="F61" s="75" t="str">
        <f>VLOOKUP(D61,Riepilogo!$A$2:$F$447,6,FALSE)</f>
        <v>CUS BERGAMO</v>
      </c>
      <c r="G61" s="98">
        <f>SUM(LARGE(H61:W61,{1,2,3,4,5,6}))</f>
        <v>250</v>
      </c>
      <c r="H61" s="81"/>
      <c r="I61" s="21"/>
      <c r="J61" s="21">
        <v>250</v>
      </c>
      <c r="K61" s="21"/>
      <c r="L61" s="21"/>
      <c r="M61" s="21"/>
      <c r="N61" s="21"/>
      <c r="O61" s="21"/>
      <c r="P61" s="21"/>
      <c r="Q61" s="15"/>
      <c r="R61" s="35">
        <v>0</v>
      </c>
      <c r="S61" s="34">
        <v>0</v>
      </c>
      <c r="T61" s="33">
        <v>0</v>
      </c>
      <c r="U61" s="34">
        <v>0</v>
      </c>
      <c r="V61" s="33">
        <v>0</v>
      </c>
      <c r="W61" s="34">
        <v>0</v>
      </c>
    </row>
    <row r="62" spans="1:23" ht="15" customHeight="1" thickBot="1" x14ac:dyDescent="0.3">
      <c r="A62" s="14" t="s">
        <v>109</v>
      </c>
      <c r="B62" s="48" t="str">
        <f>VLOOKUP(D62,Riepilogo!$A$2:$F$447,2,FALSE)</f>
        <v>FLARER CHRISTOPH</v>
      </c>
      <c r="C62" s="50" t="str">
        <f>VLOOKUP(D62,Riepilogo!$A$2:$F$447,3,FALSE)</f>
        <v>16/01/1979</v>
      </c>
      <c r="D62" s="48">
        <v>188357</v>
      </c>
      <c r="E62" s="48" t="str">
        <f>VLOOKUP(D62,Riepilogo!$A$2:$F$447,5,FALSE)</f>
        <v>ITA</v>
      </c>
      <c r="F62" s="75" t="str">
        <f>VLOOKUP(D62,Riepilogo!$A$2:$F$447,6,FALSE)</f>
        <v>SC MERAN</v>
      </c>
      <c r="G62" s="98">
        <f>SUM(LARGE(H62:W62,{1,2,3,4,5,6}))</f>
        <v>250</v>
      </c>
      <c r="H62" s="81">
        <v>250</v>
      </c>
      <c r="I62" s="21"/>
      <c r="J62" s="21"/>
      <c r="K62" s="21"/>
      <c r="L62" s="21"/>
      <c r="M62" s="21"/>
      <c r="N62" s="21"/>
      <c r="O62" s="21"/>
      <c r="P62" s="21"/>
      <c r="Q62" s="15"/>
      <c r="R62" s="35">
        <v>0</v>
      </c>
      <c r="S62" s="34">
        <v>0</v>
      </c>
      <c r="T62" s="33">
        <v>0</v>
      </c>
      <c r="U62" s="34">
        <v>0</v>
      </c>
      <c r="V62" s="33">
        <v>0</v>
      </c>
      <c r="W62" s="34">
        <v>0</v>
      </c>
    </row>
    <row r="63" spans="1:23" ht="15" customHeight="1" thickBot="1" x14ac:dyDescent="0.3">
      <c r="A63" s="14" t="s">
        <v>110</v>
      </c>
      <c r="B63" s="48" t="str">
        <f>VLOOKUP(D63,Riepilogo!$A$2:$F$447,2,FALSE)</f>
        <v>KOELLEMANN TANJA</v>
      </c>
      <c r="C63" s="50" t="str">
        <f>VLOOKUP(D63,Riepilogo!$A$2:$F$447,3,FALSE)</f>
        <v>13/07/1983</v>
      </c>
      <c r="D63" s="48">
        <v>10120</v>
      </c>
      <c r="E63" s="48" t="str">
        <f>VLOOKUP(D63,Riepilogo!$A$2:$F$447,5,FALSE)</f>
        <v>ITA</v>
      </c>
      <c r="F63" s="75" t="str">
        <f>VLOOKUP(D63,Riepilogo!$A$2:$F$447,6,FALSE)</f>
        <v>SC MERAN</v>
      </c>
      <c r="G63" s="98">
        <f>SUM(LARGE(H63:W63,{1,2,3,4,5,6}))</f>
        <v>250</v>
      </c>
      <c r="H63" s="81">
        <v>250</v>
      </c>
      <c r="I63" s="21"/>
      <c r="J63" s="21"/>
      <c r="K63" s="21"/>
      <c r="L63" s="21"/>
      <c r="M63" s="21"/>
      <c r="N63" s="21"/>
      <c r="O63" s="21"/>
      <c r="P63" s="21"/>
      <c r="Q63" s="15"/>
      <c r="R63" s="35">
        <v>0</v>
      </c>
      <c r="S63" s="34">
        <v>0</v>
      </c>
      <c r="T63" s="33">
        <v>0</v>
      </c>
      <c r="U63" s="34">
        <v>0</v>
      </c>
      <c r="V63" s="33">
        <v>0</v>
      </c>
      <c r="W63" s="34">
        <v>0</v>
      </c>
    </row>
    <row r="64" spans="1:23" ht="15" customHeight="1" thickBot="1" x14ac:dyDescent="0.3">
      <c r="A64" s="14" t="s">
        <v>111</v>
      </c>
      <c r="B64" s="48" t="str">
        <f>VLOOKUP(D64,Riepilogo!$A$2:$F$447,2,FALSE)</f>
        <v>MAIETTA COSTANTINO</v>
      </c>
      <c r="C64" s="50" t="str">
        <f>VLOOKUP(D64,Riepilogo!$A$2:$F$447,3,FALSE)</f>
        <v>04/02/1956</v>
      </c>
      <c r="D64" s="48">
        <v>44524</v>
      </c>
      <c r="E64" s="48" t="str">
        <f>VLOOKUP(D64,Riepilogo!$A$2:$F$447,5,FALSE)</f>
        <v>ITA</v>
      </c>
      <c r="F64" s="75" t="str">
        <f>VLOOKUP(D64,Riepilogo!$A$2:$F$447,6,FALSE)</f>
        <v>BC CELESTE</v>
      </c>
      <c r="G64" s="98">
        <f>SUM(LARGE(H64:W64,{1,2,3,4,5,6}))</f>
        <v>213</v>
      </c>
      <c r="H64" s="81"/>
      <c r="I64" s="21"/>
      <c r="J64" s="21"/>
      <c r="K64" s="21">
        <v>213</v>
      </c>
      <c r="L64" s="21"/>
      <c r="M64" s="21"/>
      <c r="N64" s="21"/>
      <c r="O64" s="21"/>
      <c r="P64" s="21"/>
      <c r="Q64" s="15"/>
      <c r="R64" s="35">
        <v>0</v>
      </c>
      <c r="S64" s="34">
        <v>0</v>
      </c>
      <c r="T64" s="33">
        <v>0</v>
      </c>
      <c r="U64" s="34">
        <v>0</v>
      </c>
      <c r="V64" s="33">
        <v>0</v>
      </c>
      <c r="W64" s="34">
        <v>0</v>
      </c>
    </row>
    <row r="65" spans="1:23" ht="15" customHeight="1" thickBot="1" x14ac:dyDescent="0.3">
      <c r="A65" s="14" t="s">
        <v>112</v>
      </c>
      <c r="B65" s="48" t="str">
        <f>VLOOKUP(D65,Riepilogo!$A$2:$F$447,2,FALSE)</f>
        <v>DOERING SABINE</v>
      </c>
      <c r="C65" s="50" t="str">
        <f>VLOOKUP(D65,Riepilogo!$A$2:$F$447,3,FALSE)</f>
        <v>03/05/1969</v>
      </c>
      <c r="D65" s="48">
        <v>23252</v>
      </c>
      <c r="E65" s="48" t="str">
        <f>VLOOKUP(D65,Riepilogo!$A$2:$F$447,5,FALSE)</f>
        <v>GER</v>
      </c>
      <c r="F65" s="75" t="str">
        <f>VLOOKUP(D65,Riepilogo!$A$2:$F$447,6,FALSE)</f>
        <v>15 ZERO</v>
      </c>
      <c r="G65" s="98">
        <f>SUM(LARGE(H65:W65,{1,2,3,4,5,6}))</f>
        <v>213</v>
      </c>
      <c r="H65" s="81"/>
      <c r="I65" s="21"/>
      <c r="J65" s="21"/>
      <c r="K65" s="21"/>
      <c r="L65" s="21"/>
      <c r="M65" s="21"/>
      <c r="N65" s="21">
        <v>213</v>
      </c>
      <c r="O65" s="21"/>
      <c r="P65" s="21"/>
      <c r="Q65" s="15"/>
      <c r="R65" s="35">
        <v>0</v>
      </c>
      <c r="S65" s="34">
        <v>0</v>
      </c>
      <c r="T65" s="33">
        <v>0</v>
      </c>
      <c r="U65" s="34">
        <v>0</v>
      </c>
      <c r="V65" s="33">
        <v>0</v>
      </c>
      <c r="W65" s="34">
        <v>0</v>
      </c>
    </row>
    <row r="66" spans="1:23" ht="15" customHeight="1" thickBot="1" x14ac:dyDescent="0.3">
      <c r="A66" s="14" t="s">
        <v>113</v>
      </c>
      <c r="B66" s="48" t="str">
        <f>VLOOKUP(D66,Riepilogo!$A$2:$F$447,2,FALSE)</f>
        <v>APPUHAMY SOLAN ARACHCHIGE ROHAN AUGUSTUS</v>
      </c>
      <c r="C66" s="50" t="str">
        <f>VLOOKUP(D66,Riepilogo!$A$2:$F$447,3,FALSE)</f>
        <v>12/08/1969</v>
      </c>
      <c r="D66" s="48">
        <v>176476</v>
      </c>
      <c r="E66" s="48" t="str">
        <f>VLOOKUP(D66,Riepilogo!$A$2:$F$447,5,FALSE)</f>
        <v>SRI</v>
      </c>
      <c r="F66" s="75" t="str">
        <f>VLOOKUP(D66,Riepilogo!$A$2:$F$447,6,FALSE)</f>
        <v>15 ZERO</v>
      </c>
      <c r="G66" s="98">
        <f>SUM(LARGE(H66:W66,{1,2,3,4,5,6}))</f>
        <v>213</v>
      </c>
      <c r="H66" s="81"/>
      <c r="I66" s="21"/>
      <c r="J66" s="21"/>
      <c r="K66" s="21"/>
      <c r="L66" s="21"/>
      <c r="M66" s="21"/>
      <c r="N66" s="21">
        <v>213</v>
      </c>
      <c r="O66" s="21"/>
      <c r="P66" s="21"/>
      <c r="Q66" s="15"/>
      <c r="R66" s="35">
        <v>0</v>
      </c>
      <c r="S66" s="34">
        <v>0</v>
      </c>
      <c r="T66" s="33">
        <v>0</v>
      </c>
      <c r="U66" s="34">
        <v>0</v>
      </c>
      <c r="V66" s="33">
        <v>0</v>
      </c>
      <c r="W66" s="34">
        <v>0</v>
      </c>
    </row>
    <row r="67" spans="1:23" ht="15" customHeight="1" thickBot="1" x14ac:dyDescent="0.3">
      <c r="A67" s="14" t="s">
        <v>114</v>
      </c>
      <c r="B67" s="48" t="str">
        <f>VLOOKUP(D67,Riepilogo!$A$2:$F$447,2,FALSE)</f>
        <v>ISACCHI ROBERTA</v>
      </c>
      <c r="C67" s="50" t="str">
        <f>VLOOKUP(D67,Riepilogo!$A$2:$F$447,3,FALSE)</f>
        <v>31/10/1973</v>
      </c>
      <c r="D67" s="48">
        <v>12792</v>
      </c>
      <c r="E67" s="48" t="str">
        <f>VLOOKUP(D67,Riepilogo!$A$2:$F$447,5,FALSE)</f>
        <v>ITA</v>
      </c>
      <c r="F67" s="75" t="str">
        <f>VLOOKUP(D67,Riepilogo!$A$2:$F$447,6,FALSE)</f>
        <v>POL 2B</v>
      </c>
      <c r="G67" s="98">
        <f>SUM(LARGE(H67:W67,{1,2,3,4,5,6}))</f>
        <v>213</v>
      </c>
      <c r="H67" s="81"/>
      <c r="I67" s="21"/>
      <c r="J67" s="21">
        <v>213</v>
      </c>
      <c r="K67" s="21"/>
      <c r="L67" s="21"/>
      <c r="M67" s="21"/>
      <c r="N67" s="21"/>
      <c r="O67" s="21"/>
      <c r="P67" s="21"/>
      <c r="Q67" s="15"/>
      <c r="R67" s="35">
        <v>0</v>
      </c>
      <c r="S67" s="34">
        <v>0</v>
      </c>
      <c r="T67" s="33">
        <v>0</v>
      </c>
      <c r="U67" s="34">
        <v>0</v>
      </c>
      <c r="V67" s="33">
        <v>0</v>
      </c>
      <c r="W67" s="34">
        <v>0</v>
      </c>
    </row>
    <row r="68" spans="1:23" ht="15" customHeight="1" thickBot="1" x14ac:dyDescent="0.3">
      <c r="A68" s="14" t="s">
        <v>115</v>
      </c>
      <c r="B68" s="48" t="str">
        <f>VLOOKUP(D68,Riepilogo!$A$2:$F$447,2,FALSE)</f>
        <v>STEFFANONI ALESSANDRA</v>
      </c>
      <c r="C68" s="50" t="str">
        <f>VLOOKUP(D68,Riepilogo!$A$2:$F$447,3,FALSE)</f>
        <v>04/03/1958</v>
      </c>
      <c r="D68" s="48">
        <v>11251</v>
      </c>
      <c r="E68" s="48" t="str">
        <f>VLOOKUP(D68,Riepilogo!$A$2:$F$447,5,FALSE)</f>
        <v>ITA</v>
      </c>
      <c r="F68" s="75" t="str">
        <f>VLOOKUP(D68,Riepilogo!$A$2:$F$447,6,FALSE)</f>
        <v>VIGNANELLO BC</v>
      </c>
      <c r="G68" s="98">
        <f>SUM(LARGE(H68:W68,{1,2,3,4,5,6}))</f>
        <v>205</v>
      </c>
      <c r="H68" s="81"/>
      <c r="I68" s="21"/>
      <c r="J68" s="21"/>
      <c r="K68" s="21"/>
      <c r="L68" s="21">
        <v>205</v>
      </c>
      <c r="M68" s="21"/>
      <c r="N68" s="21"/>
      <c r="O68" s="21"/>
      <c r="P68" s="21"/>
      <c r="Q68" s="15"/>
      <c r="R68" s="35">
        <v>0</v>
      </c>
      <c r="S68" s="34">
        <v>0</v>
      </c>
      <c r="T68" s="33">
        <v>0</v>
      </c>
      <c r="U68" s="34">
        <v>0</v>
      </c>
      <c r="V68" s="33">
        <v>0</v>
      </c>
      <c r="W68" s="34">
        <v>0</v>
      </c>
    </row>
    <row r="69" spans="1:23" ht="15" customHeight="1" thickBot="1" x14ac:dyDescent="0.3">
      <c r="A69" s="14" t="s">
        <v>116</v>
      </c>
      <c r="B69" s="48" t="str">
        <f>VLOOKUP(D69,Riepilogo!$A$2:$F$447,2,FALSE)</f>
        <v>COCIMANO DOMENICO ORAZIO</v>
      </c>
      <c r="C69" s="50" t="str">
        <f>VLOOKUP(D69,Riepilogo!$A$2:$F$447,3,FALSE)</f>
        <v>07/04/1959</v>
      </c>
      <c r="D69" s="48">
        <v>9734</v>
      </c>
      <c r="E69" s="48" t="str">
        <f>VLOOKUP(D69,Riepilogo!$A$2:$F$447,5,FALSE)</f>
        <v>ITA</v>
      </c>
      <c r="F69" s="75" t="str">
        <f>VLOOKUP(D69,Riepilogo!$A$2:$F$447,6,FALSE)</f>
        <v>CASTEL DI IUDICA</v>
      </c>
      <c r="G69" s="98">
        <f>SUM(LARGE(H69:W69,{1,2,3,4,5,6}))</f>
        <v>205</v>
      </c>
      <c r="H69" s="81"/>
      <c r="I69" s="21"/>
      <c r="J69" s="21"/>
      <c r="K69" s="21"/>
      <c r="L69" s="21">
        <v>205</v>
      </c>
      <c r="M69" s="21"/>
      <c r="N69" s="21"/>
      <c r="O69" s="21"/>
      <c r="P69" s="21"/>
      <c r="Q69" s="15"/>
      <c r="R69" s="35">
        <v>0</v>
      </c>
      <c r="S69" s="34">
        <v>0</v>
      </c>
      <c r="T69" s="33">
        <v>0</v>
      </c>
      <c r="U69" s="34">
        <v>0</v>
      </c>
      <c r="V69" s="33">
        <v>0</v>
      </c>
      <c r="W69" s="34">
        <v>0</v>
      </c>
    </row>
    <row r="70" spans="1:23" ht="15" customHeight="1" thickBot="1" x14ac:dyDescent="0.3">
      <c r="A70" s="14" t="s">
        <v>117</v>
      </c>
      <c r="B70" s="48" t="str">
        <f>VLOOKUP(D70,Riepilogo!$A$2:$F$447,2,FALSE)</f>
        <v>KISS ATTILA</v>
      </c>
      <c r="C70" s="50" t="str">
        <f>VLOOKUP(D70,Riepilogo!$A$2:$F$447,3,FALSE)</f>
        <v>13/02/1967</v>
      </c>
      <c r="D70" s="48">
        <v>14099</v>
      </c>
      <c r="E70" s="48" t="str">
        <f>VLOOKUP(D70,Riepilogo!$A$2:$F$447,5,FALSE)</f>
        <v>HUN</v>
      </c>
      <c r="F70" s="75" t="str">
        <f>VLOOKUP(D70,Riepilogo!$A$2:$F$447,6,FALSE)</f>
        <v>BC MILANO</v>
      </c>
      <c r="G70" s="98">
        <f>SUM(LARGE(H70:W70,{1,2,3,4,5,6}))</f>
        <v>205</v>
      </c>
      <c r="H70" s="81"/>
      <c r="I70" s="21"/>
      <c r="J70" s="21"/>
      <c r="K70" s="21"/>
      <c r="L70" s="21">
        <v>205</v>
      </c>
      <c r="M70" s="21"/>
      <c r="N70" s="21"/>
      <c r="O70" s="21"/>
      <c r="P70" s="21"/>
      <c r="Q70" s="15"/>
      <c r="R70" s="35">
        <v>0</v>
      </c>
      <c r="S70" s="34">
        <v>0</v>
      </c>
      <c r="T70" s="33">
        <v>0</v>
      </c>
      <c r="U70" s="34">
        <v>0</v>
      </c>
      <c r="V70" s="33">
        <v>0</v>
      </c>
      <c r="W70" s="34">
        <v>0</v>
      </c>
    </row>
    <row r="71" spans="1:23" ht="15" customHeight="1" thickBot="1" x14ac:dyDescent="0.3">
      <c r="A71" s="14" t="s">
        <v>118</v>
      </c>
      <c r="B71" s="48" t="str">
        <f>VLOOKUP(D71,Riepilogo!$A$2:$F$447,2,FALSE)</f>
        <v>ANDERGASSEN GUENTHER</v>
      </c>
      <c r="C71" s="50" t="str">
        <f>VLOOKUP(D71,Riepilogo!$A$2:$F$447,3,FALSE)</f>
        <v>09/10/1967</v>
      </c>
      <c r="D71" s="48">
        <v>43363</v>
      </c>
      <c r="E71" s="48" t="str">
        <f>VLOOKUP(D71,Riepilogo!$A$2:$F$447,5,FALSE)</f>
        <v>ITA</v>
      </c>
      <c r="F71" s="75" t="str">
        <f>VLOOKUP(D71,Riepilogo!$A$2:$F$447,6,FALSE)</f>
        <v>SBS</v>
      </c>
      <c r="G71" s="98">
        <f>SUM(LARGE(H71:W71,{1,2,3,4,5,6}))</f>
        <v>205</v>
      </c>
      <c r="H71" s="81"/>
      <c r="I71" s="21"/>
      <c r="J71" s="21"/>
      <c r="K71" s="21"/>
      <c r="L71" s="21">
        <v>205</v>
      </c>
      <c r="M71" s="21"/>
      <c r="N71" s="21"/>
      <c r="O71" s="21"/>
      <c r="P71" s="21"/>
      <c r="Q71" s="15"/>
      <c r="R71" s="35">
        <v>0</v>
      </c>
      <c r="S71" s="34">
        <v>0</v>
      </c>
      <c r="T71" s="33">
        <v>0</v>
      </c>
      <c r="U71" s="34">
        <v>0</v>
      </c>
      <c r="V71" s="33">
        <v>0</v>
      </c>
      <c r="W71" s="34">
        <v>0</v>
      </c>
    </row>
    <row r="72" spans="1:23" ht="15" customHeight="1" thickBot="1" x14ac:dyDescent="0.3">
      <c r="A72" s="14" t="s">
        <v>119</v>
      </c>
      <c r="B72" s="48" t="str">
        <f>VLOOKUP(D72,Riepilogo!$A$2:$F$447,2,FALSE)</f>
        <v>PIZZETTI LUDOVICA</v>
      </c>
      <c r="C72" s="50" t="str">
        <f>VLOOKUP(D72,Riepilogo!$A$2:$F$447,3,FALSE)</f>
        <v>13/06/1971</v>
      </c>
      <c r="D72" s="48">
        <v>15819</v>
      </c>
      <c r="E72" s="48" t="str">
        <f>VLOOKUP(D72,Riepilogo!$A$2:$F$447,5,FALSE)</f>
        <v>ITA</v>
      </c>
      <c r="F72" s="75" t="str">
        <f>VLOOKUP(D72,Riepilogo!$A$2:$F$447,6,FALSE)</f>
        <v>BC MILANO</v>
      </c>
      <c r="G72" s="98">
        <f>SUM(LARGE(H72:W72,{1,2,3,4,5,6}))</f>
        <v>205</v>
      </c>
      <c r="H72" s="81"/>
      <c r="I72" s="21"/>
      <c r="J72" s="21"/>
      <c r="K72" s="21"/>
      <c r="L72" s="21">
        <v>205</v>
      </c>
      <c r="M72" s="21"/>
      <c r="N72" s="21"/>
      <c r="O72" s="21"/>
      <c r="P72" s="21"/>
      <c r="Q72" s="15"/>
      <c r="R72" s="35">
        <v>0</v>
      </c>
      <c r="S72" s="34">
        <v>0</v>
      </c>
      <c r="T72" s="33">
        <v>0</v>
      </c>
      <c r="U72" s="34">
        <v>0</v>
      </c>
      <c r="V72" s="33">
        <v>0</v>
      </c>
      <c r="W72" s="34">
        <v>0</v>
      </c>
    </row>
    <row r="73" spans="1:23" ht="15" customHeight="1" thickBot="1" x14ac:dyDescent="0.3">
      <c r="A73" s="14" t="s">
        <v>120</v>
      </c>
      <c r="B73" s="48" t="str">
        <f>VLOOKUP(D73,Riepilogo!$A$2:$F$447,2,FALSE)</f>
        <v>CLAUSEN SUSAN</v>
      </c>
      <c r="C73" s="50" t="str">
        <f>VLOOKUP(D73,Riepilogo!$A$2:$F$447,3,FALSE)</f>
        <v>19/01/1964</v>
      </c>
      <c r="D73" s="48">
        <v>22051</v>
      </c>
      <c r="E73" s="48" t="str">
        <f>VLOOKUP(D73,Riepilogo!$A$2:$F$447,5,FALSE)</f>
        <v>DEN</v>
      </c>
      <c r="F73" s="75" t="str">
        <f>VLOOKUP(D73,Riepilogo!$A$2:$F$447,6,FALSE)</f>
        <v>PADOVA BADMINTON</v>
      </c>
      <c r="G73" s="98">
        <f>SUM(LARGE(H73:W73,{1,2,3,4,5,6}))</f>
        <v>175</v>
      </c>
      <c r="H73" s="81"/>
      <c r="I73" s="21"/>
      <c r="J73" s="21"/>
      <c r="K73" s="21"/>
      <c r="L73" s="21"/>
      <c r="M73" s="21"/>
      <c r="N73" s="21"/>
      <c r="O73" s="21"/>
      <c r="P73" s="21"/>
      <c r="Q73" s="15">
        <v>175</v>
      </c>
      <c r="R73" s="35">
        <v>0</v>
      </c>
      <c r="S73" s="34">
        <v>0</v>
      </c>
      <c r="T73" s="33">
        <v>0</v>
      </c>
      <c r="U73" s="34">
        <v>0</v>
      </c>
      <c r="V73" s="33">
        <v>0</v>
      </c>
      <c r="W73" s="34">
        <v>0</v>
      </c>
    </row>
    <row r="74" spans="1:23" ht="15" customHeight="1" thickBot="1" x14ac:dyDescent="0.3">
      <c r="A74" s="14" t="s">
        <v>121</v>
      </c>
      <c r="B74" s="48" t="str">
        <f>VLOOKUP(D74,Riepilogo!$A$2:$F$447,2,FALSE)</f>
        <v>DI LAURO LUIGI</v>
      </c>
      <c r="C74" s="50" t="str">
        <f>VLOOKUP(D74,Riepilogo!$A$2:$F$447,3,FALSE)</f>
        <v>31/01/1967</v>
      </c>
      <c r="D74" s="48">
        <v>185474</v>
      </c>
      <c r="E74" s="48" t="str">
        <f>VLOOKUP(D74,Riepilogo!$A$2:$F$447,5,FALSE)</f>
        <v>ITA</v>
      </c>
      <c r="F74" s="75" t="str">
        <f>VLOOKUP(D74,Riepilogo!$A$2:$F$447,6,FALSE)</f>
        <v>ENERGICA...MENTE...INSIEME</v>
      </c>
      <c r="G74" s="98">
        <f>SUM(LARGE(H74:W74,{1,2,3,4,5,6}))</f>
        <v>175</v>
      </c>
      <c r="H74" s="81"/>
      <c r="I74" s="21">
        <v>175</v>
      </c>
      <c r="J74" s="21"/>
      <c r="K74" s="21"/>
      <c r="L74" s="21"/>
      <c r="M74" s="21"/>
      <c r="N74" s="21"/>
      <c r="O74" s="21"/>
      <c r="P74" s="21"/>
      <c r="Q74" s="15"/>
      <c r="R74" s="35">
        <v>0</v>
      </c>
      <c r="S74" s="34">
        <v>0</v>
      </c>
      <c r="T74" s="33">
        <v>0</v>
      </c>
      <c r="U74" s="34">
        <v>0</v>
      </c>
      <c r="V74" s="33">
        <v>0</v>
      </c>
      <c r="W74" s="34">
        <v>0</v>
      </c>
    </row>
    <row r="75" spans="1:23" ht="15" customHeight="1" thickBot="1" x14ac:dyDescent="0.3">
      <c r="A75" s="14" t="s">
        <v>122</v>
      </c>
      <c r="B75" s="48" t="str">
        <f>VLOOKUP(D75,Riepilogo!$A$2:$F$447,2,FALSE)</f>
        <v>PICCININ MARCO</v>
      </c>
      <c r="C75" s="50" t="str">
        <f>VLOOKUP(D75,Riepilogo!$A$2:$F$447,3,FALSE)</f>
        <v>02/11/1967</v>
      </c>
      <c r="D75" s="48">
        <v>22158</v>
      </c>
      <c r="E75" s="48" t="str">
        <f>VLOOKUP(D75,Riepilogo!$A$2:$F$447,5,FALSE)</f>
        <v>ITA</v>
      </c>
      <c r="F75" s="75" t="str">
        <f>VLOOKUP(D75,Riepilogo!$A$2:$F$447,6,FALSE)</f>
        <v>BC MILANO</v>
      </c>
      <c r="G75" s="98">
        <f>SUM(LARGE(H75:W75,{1,2,3,4,5,6}))</f>
        <v>175</v>
      </c>
      <c r="H75" s="81">
        <v>175</v>
      </c>
      <c r="I75" s="21"/>
      <c r="J75" s="21"/>
      <c r="K75" s="21"/>
      <c r="L75" s="21"/>
      <c r="M75" s="21"/>
      <c r="N75" s="21"/>
      <c r="O75" s="21"/>
      <c r="P75" s="21"/>
      <c r="Q75" s="15"/>
      <c r="R75" s="35">
        <v>0</v>
      </c>
      <c r="S75" s="34">
        <v>0</v>
      </c>
      <c r="T75" s="33">
        <v>0</v>
      </c>
      <c r="U75" s="34">
        <v>0</v>
      </c>
      <c r="V75" s="33">
        <v>0</v>
      </c>
      <c r="W75" s="34">
        <v>0</v>
      </c>
    </row>
    <row r="76" spans="1:23" ht="15" customHeight="1" thickBot="1" x14ac:dyDescent="0.3">
      <c r="A76" s="14" t="s">
        <v>123</v>
      </c>
      <c r="B76" s="48" t="str">
        <f>VLOOKUP(D76,Riepilogo!$A$2:$F$447,2,FALSE)</f>
        <v>DICECCA CHIARA</v>
      </c>
      <c r="C76" s="50" t="str">
        <f>VLOOKUP(D76,Riepilogo!$A$2:$F$447,3,FALSE)</f>
        <v>18/05/1971</v>
      </c>
      <c r="D76" s="48">
        <v>185487</v>
      </c>
      <c r="E76" s="48" t="str">
        <f>VLOOKUP(D76,Riepilogo!$A$2:$F$447,5,FALSE)</f>
        <v>ITA</v>
      </c>
      <c r="F76" s="75" t="str">
        <f>VLOOKUP(D76,Riepilogo!$A$2:$F$447,6,FALSE)</f>
        <v>ENERGICA...MENTE...INSIEME</v>
      </c>
      <c r="G76" s="98">
        <f>SUM(LARGE(H76:W76,{1,2,3,4,5,6}))</f>
        <v>175</v>
      </c>
      <c r="H76" s="81"/>
      <c r="I76" s="21">
        <v>175</v>
      </c>
      <c r="J76" s="21"/>
      <c r="K76" s="21"/>
      <c r="L76" s="21"/>
      <c r="M76" s="21"/>
      <c r="N76" s="21"/>
      <c r="O76" s="21"/>
      <c r="P76" s="21"/>
      <c r="Q76" s="15"/>
      <c r="R76" s="35">
        <v>0</v>
      </c>
      <c r="S76" s="34">
        <v>0</v>
      </c>
      <c r="T76" s="33">
        <v>0</v>
      </c>
      <c r="U76" s="34">
        <v>0</v>
      </c>
      <c r="V76" s="33">
        <v>0</v>
      </c>
      <c r="W76" s="34">
        <v>0</v>
      </c>
    </row>
    <row r="77" spans="1:23" ht="15" customHeight="1" thickBot="1" x14ac:dyDescent="0.3">
      <c r="A77" s="14" t="s">
        <v>124</v>
      </c>
      <c r="B77" s="48" t="str">
        <f>VLOOKUP(D77,Riepilogo!$A$2:$F$447,2,FALSE)</f>
        <v>HETTIARACHCHI RANGA MANIKKA</v>
      </c>
      <c r="C77" s="50">
        <f>VLOOKUP(D77,Riepilogo!$A$2:$F$447,3,FALSE)</f>
        <v>26728</v>
      </c>
      <c r="D77" s="48">
        <v>88646</v>
      </c>
      <c r="E77" s="48" t="str">
        <f>VLOOKUP(D77,Riepilogo!$A$2:$F$447,5,FALSE)</f>
        <v>ITA</v>
      </c>
      <c r="F77" s="75" t="str">
        <f>VLOOKUP(D77,Riepilogo!$A$2:$F$447,6,FALSE)</f>
        <v>PADOVA BADMINTON</v>
      </c>
      <c r="G77" s="98">
        <f>SUM(LARGE(H77:W77,{1,2,3,4,5,6}))</f>
        <v>175</v>
      </c>
      <c r="H77" s="81"/>
      <c r="I77" s="21"/>
      <c r="J77" s="21"/>
      <c r="K77" s="21"/>
      <c r="L77" s="21"/>
      <c r="M77" s="21"/>
      <c r="N77" s="21"/>
      <c r="O77" s="21"/>
      <c r="P77" s="21"/>
      <c r="Q77" s="15">
        <v>175</v>
      </c>
      <c r="R77" s="35">
        <v>0</v>
      </c>
      <c r="S77" s="34">
        <v>0</v>
      </c>
      <c r="T77" s="33">
        <v>0</v>
      </c>
      <c r="U77" s="34">
        <v>0</v>
      </c>
      <c r="V77" s="33">
        <v>0</v>
      </c>
      <c r="W77" s="34">
        <v>0</v>
      </c>
    </row>
    <row r="78" spans="1:23" ht="15" customHeight="1" thickBot="1" x14ac:dyDescent="0.3">
      <c r="A78" s="14" t="s">
        <v>125</v>
      </c>
      <c r="B78" s="48" t="str">
        <f>VLOOKUP(D78,Riepilogo!$A$2:$F$447,2,FALSE)</f>
        <v>TURRINI CLAUDIO</v>
      </c>
      <c r="C78" s="50" t="str">
        <f>VLOOKUP(D78,Riepilogo!$A$2:$F$447,3,FALSE)</f>
        <v>22/08/1975</v>
      </c>
      <c r="D78" s="48">
        <v>39393</v>
      </c>
      <c r="E78" s="48" t="str">
        <f>VLOOKUP(D78,Riepilogo!$A$2:$F$447,5,FALSE)</f>
        <v>ITA</v>
      </c>
      <c r="F78" s="75" t="str">
        <f>VLOOKUP(D78,Riepilogo!$A$2:$F$447,6,FALSE)</f>
        <v>ITIS MARCONI</v>
      </c>
      <c r="G78" s="98">
        <f>SUM(LARGE(H78:W78,{1,2,3,4,5,6}))</f>
        <v>175</v>
      </c>
      <c r="H78" s="81"/>
      <c r="I78" s="21"/>
      <c r="J78" s="21"/>
      <c r="K78" s="21"/>
      <c r="L78" s="21"/>
      <c r="M78" s="21"/>
      <c r="N78" s="21"/>
      <c r="O78" s="21"/>
      <c r="P78" s="21"/>
      <c r="Q78" s="15">
        <v>175</v>
      </c>
      <c r="R78" s="35">
        <v>0</v>
      </c>
      <c r="S78" s="34">
        <v>0</v>
      </c>
      <c r="T78" s="33">
        <v>0</v>
      </c>
      <c r="U78" s="34">
        <v>0</v>
      </c>
      <c r="V78" s="33">
        <v>0</v>
      </c>
      <c r="W78" s="34">
        <v>0</v>
      </c>
    </row>
    <row r="79" spans="1:23" ht="15" customHeight="1" thickBot="1" x14ac:dyDescent="0.3">
      <c r="A79" s="14" t="s">
        <v>126</v>
      </c>
      <c r="B79" s="48" t="str">
        <f>VLOOKUP(D79,Riepilogo!$A$2:$F$447,2,FALSE)</f>
        <v>PIRODDA ELISABETTA</v>
      </c>
      <c r="C79" s="50" t="str">
        <f>VLOOKUP(D79,Riepilogo!$A$2:$F$447,3,FALSE)</f>
        <v>15/08/1970</v>
      </c>
      <c r="D79" s="48">
        <v>175953</v>
      </c>
      <c r="E79" s="48" t="str">
        <f>VLOOKUP(D79,Riepilogo!$A$2:$F$447,5,FALSE)</f>
        <v>ITA</v>
      </c>
      <c r="F79" s="75" t="str">
        <f>VLOOKUP(D79,Riepilogo!$A$2:$F$447,6,FALSE)</f>
        <v>LE AQUILE</v>
      </c>
      <c r="G79" s="98">
        <f>SUM(LARGE(H79:W79,{1,2,3,4,5,6}))</f>
        <v>157</v>
      </c>
      <c r="H79" s="81"/>
      <c r="I79" s="21"/>
      <c r="J79" s="21"/>
      <c r="K79" s="21"/>
      <c r="L79" s="21">
        <v>157</v>
      </c>
      <c r="M79" s="21"/>
      <c r="N79" s="21"/>
      <c r="O79" s="21"/>
      <c r="P79" s="21"/>
      <c r="Q79" s="15"/>
      <c r="R79" s="35">
        <v>0</v>
      </c>
      <c r="S79" s="34">
        <v>0</v>
      </c>
      <c r="T79" s="33">
        <v>0</v>
      </c>
      <c r="U79" s="34">
        <v>0</v>
      </c>
      <c r="V79" s="33">
        <v>0</v>
      </c>
      <c r="W79" s="34">
        <v>0</v>
      </c>
    </row>
    <row r="80" spans="1:23" ht="15" customHeight="1" thickBot="1" x14ac:dyDescent="0.3">
      <c r="A80" s="14" t="s">
        <v>127</v>
      </c>
      <c r="B80" s="48" t="str">
        <f>VLOOKUP(D80,Riepilogo!$A$2:$F$447,2,FALSE)</f>
        <v>CASULA LUCA GIOVANNI ANTIOCO</v>
      </c>
      <c r="C80" s="50" t="str">
        <f>VLOOKUP(D80,Riepilogo!$A$2:$F$447,3,FALSE)</f>
        <v>28/09/1971</v>
      </c>
      <c r="D80" s="48">
        <v>22076</v>
      </c>
      <c r="E80" s="48" t="str">
        <f>VLOOKUP(D80,Riepilogo!$A$2:$F$447,5,FALSE)</f>
        <v>ITA</v>
      </c>
      <c r="F80" s="75" t="str">
        <f>VLOOKUP(D80,Riepilogo!$A$2:$F$447,6,FALSE)</f>
        <v>LE AQUILE</v>
      </c>
      <c r="G80" s="98">
        <f>SUM(LARGE(H80:W80,{1,2,3,4,5,6}))</f>
        <v>157</v>
      </c>
      <c r="H80" s="81"/>
      <c r="I80" s="21"/>
      <c r="J80" s="21"/>
      <c r="K80" s="21"/>
      <c r="L80" s="21">
        <v>157</v>
      </c>
      <c r="M80" s="21"/>
      <c r="N80" s="21"/>
      <c r="O80" s="21"/>
      <c r="P80" s="21"/>
      <c r="Q80" s="15"/>
      <c r="R80" s="35">
        <v>0</v>
      </c>
      <c r="S80" s="34">
        <v>0</v>
      </c>
      <c r="T80" s="33">
        <v>0</v>
      </c>
      <c r="U80" s="34">
        <v>0</v>
      </c>
      <c r="V80" s="33">
        <v>0</v>
      </c>
      <c r="W80" s="34">
        <v>0</v>
      </c>
    </row>
    <row r="81" spans="1:23" ht="15" customHeight="1" thickBot="1" x14ac:dyDescent="0.3">
      <c r="A81" s="14" t="s">
        <v>128</v>
      </c>
      <c r="B81" s="48" t="str">
        <f>VLOOKUP(D81,Riepilogo!$A$2:$F$447,2,FALSE)</f>
        <v>PLUNGER JOLANDA</v>
      </c>
      <c r="C81" s="50" t="str">
        <f>VLOOKUP(D81,Riepilogo!$A$2:$F$447,3,FALSE)</f>
        <v>04/06/1951</v>
      </c>
      <c r="D81" s="48">
        <v>10815</v>
      </c>
      <c r="E81" s="48" t="str">
        <f>VLOOKUP(D81,Riepilogo!$A$2:$F$447,5,FALSE)</f>
        <v>ITA</v>
      </c>
      <c r="F81" s="75" t="str">
        <f>VLOOKUP(D81,Riepilogo!$A$2:$F$447,6,FALSE)</f>
        <v>ASSV BRIXEN</v>
      </c>
      <c r="G81" s="98">
        <f>SUM(LARGE(H81:W81,{1,2,3,4,5,6}))</f>
        <v>137</v>
      </c>
      <c r="H81" s="81"/>
      <c r="I81" s="21"/>
      <c r="J81" s="21"/>
      <c r="K81" s="21"/>
      <c r="L81" s="21"/>
      <c r="M81" s="21"/>
      <c r="N81" s="21">
        <v>137</v>
      </c>
      <c r="O81" s="21"/>
      <c r="P81" s="21"/>
      <c r="Q81" s="15"/>
      <c r="R81" s="35">
        <v>0</v>
      </c>
      <c r="S81" s="34">
        <v>0</v>
      </c>
      <c r="T81" s="33">
        <v>0</v>
      </c>
      <c r="U81" s="34">
        <v>0</v>
      </c>
      <c r="V81" s="33">
        <v>0</v>
      </c>
      <c r="W81" s="34">
        <v>0</v>
      </c>
    </row>
    <row r="82" spans="1:23" ht="15" customHeight="1" thickBot="1" x14ac:dyDescent="0.3">
      <c r="A82" s="14" t="s">
        <v>129</v>
      </c>
      <c r="B82" s="48" t="str">
        <f>VLOOKUP(D82,Riepilogo!$A$2:$F$447,2,FALSE)</f>
        <v>DANTI ALDO</v>
      </c>
      <c r="C82" s="50" t="str">
        <f>VLOOKUP(D82,Riepilogo!$A$2:$F$447,3,FALSE)</f>
        <v>08/05/1963</v>
      </c>
      <c r="D82" s="48">
        <v>13968</v>
      </c>
      <c r="E82" s="48" t="str">
        <f>VLOOKUP(D82,Riepilogo!$A$2:$F$447,5,FALSE)</f>
        <v>ITA</v>
      </c>
      <c r="F82" s="75" t="str">
        <f>VLOOKUP(D82,Riepilogo!$A$2:$F$447,6,FALSE)</f>
        <v>ASC BERG</v>
      </c>
      <c r="G82" s="98">
        <f>SUM(LARGE(H82:W82,{1,2,3,4,5,6}))</f>
        <v>137</v>
      </c>
      <c r="H82" s="81">
        <v>137</v>
      </c>
      <c r="I82" s="21"/>
      <c r="J82" s="21"/>
      <c r="K82" s="21"/>
      <c r="L82" s="21"/>
      <c r="M82" s="21"/>
      <c r="N82" s="21"/>
      <c r="O82" s="21"/>
      <c r="P82" s="21"/>
      <c r="Q82" s="15"/>
      <c r="R82" s="35">
        <v>0</v>
      </c>
      <c r="S82" s="34">
        <v>0</v>
      </c>
      <c r="T82" s="33">
        <v>0</v>
      </c>
      <c r="U82" s="34">
        <v>0</v>
      </c>
      <c r="V82" s="33">
        <v>0</v>
      </c>
      <c r="W82" s="34">
        <v>0</v>
      </c>
    </row>
    <row r="83" spans="1:23" ht="15" customHeight="1" thickBot="1" x14ac:dyDescent="0.3">
      <c r="A83" s="14" t="s">
        <v>130</v>
      </c>
      <c r="B83" s="48" t="str">
        <f>VLOOKUP(D83,Riepilogo!$A$2:$F$447,2,FALSE)</f>
        <v>MARZANO VITTORIO</v>
      </c>
      <c r="C83" s="50" t="str">
        <f>VLOOKUP(D83,Riepilogo!$A$2:$F$447,3,FALSE)</f>
        <v>14/10/1963</v>
      </c>
      <c r="D83" s="48">
        <v>34498</v>
      </c>
      <c r="E83" s="48" t="str">
        <f>VLOOKUP(D83,Riepilogo!$A$2:$F$447,5,FALSE)</f>
        <v>ITA</v>
      </c>
      <c r="F83" s="75" t="str">
        <f>VLOOKUP(D83,Riepilogo!$A$2:$F$447,6,FALSE)</f>
        <v>ENERGICA...MENTE...INSIEME</v>
      </c>
      <c r="G83" s="98">
        <f>SUM(LARGE(H83:W83,{1,2,3,4,5,6}))</f>
        <v>137</v>
      </c>
      <c r="H83" s="81"/>
      <c r="I83" s="21">
        <v>137</v>
      </c>
      <c r="J83" s="21"/>
      <c r="K83" s="21"/>
      <c r="L83" s="21"/>
      <c r="M83" s="21"/>
      <c r="N83" s="21"/>
      <c r="O83" s="21"/>
      <c r="P83" s="21"/>
      <c r="Q83" s="15"/>
      <c r="R83" s="35">
        <v>0</v>
      </c>
      <c r="S83" s="34">
        <v>0</v>
      </c>
      <c r="T83" s="33">
        <v>0</v>
      </c>
      <c r="U83" s="34">
        <v>0</v>
      </c>
      <c r="V83" s="33">
        <v>0</v>
      </c>
      <c r="W83" s="34">
        <v>0</v>
      </c>
    </row>
    <row r="84" spans="1:23" ht="15" customHeight="1" thickBot="1" x14ac:dyDescent="0.3">
      <c r="A84" s="14" t="s">
        <v>131</v>
      </c>
      <c r="B84" s="48" t="str">
        <f>VLOOKUP(D84,Riepilogo!$A$2:$F$447,2,FALSE)</f>
        <v>PIPANI ILARIA</v>
      </c>
      <c r="C84" s="50" t="str">
        <f>VLOOKUP(D84,Riepilogo!$A$2:$F$447,3,FALSE)</f>
        <v>24/05/1965</v>
      </c>
      <c r="D84" s="48">
        <v>20588</v>
      </c>
      <c r="E84" s="48" t="str">
        <f>VLOOKUP(D84,Riepilogo!$A$2:$F$447,5,FALSE)</f>
        <v>ITA</v>
      </c>
      <c r="F84" s="75" t="str">
        <f>VLOOKUP(D84,Riepilogo!$A$2:$F$447,6,FALSE)</f>
        <v>LARIO BC</v>
      </c>
      <c r="G84" s="98">
        <f>SUM(LARGE(H84:W84,{1,2,3,4,5,6}))</f>
        <v>137</v>
      </c>
      <c r="H84" s="81"/>
      <c r="I84" s="21"/>
      <c r="J84" s="21"/>
      <c r="K84" s="21"/>
      <c r="L84" s="21"/>
      <c r="M84" s="21"/>
      <c r="N84" s="21"/>
      <c r="O84" s="21"/>
      <c r="P84" s="21"/>
      <c r="Q84" s="15">
        <v>137</v>
      </c>
      <c r="R84" s="35">
        <v>0</v>
      </c>
      <c r="S84" s="34">
        <v>0</v>
      </c>
      <c r="T84" s="33">
        <v>0</v>
      </c>
      <c r="U84" s="34">
        <v>0</v>
      </c>
      <c r="V84" s="33">
        <v>0</v>
      </c>
      <c r="W84" s="34">
        <v>0</v>
      </c>
    </row>
    <row r="85" spans="1:23" ht="15" customHeight="1" thickBot="1" x14ac:dyDescent="0.3">
      <c r="A85" s="14" t="s">
        <v>132</v>
      </c>
      <c r="B85" s="48" t="str">
        <f>VLOOKUP(D85,Riepilogo!$A$2:$F$447,2,FALSE)</f>
        <v>GSCHNITZER PAUL</v>
      </c>
      <c r="C85" s="50" t="str">
        <f>VLOOKUP(D85,Riepilogo!$A$2:$F$447,3,FALSE)</f>
        <v>22/08/1966</v>
      </c>
      <c r="D85" s="48">
        <v>176365</v>
      </c>
      <c r="E85" s="48" t="str">
        <f>VLOOKUP(D85,Riepilogo!$A$2:$F$447,5,FALSE)</f>
        <v>ITA</v>
      </c>
      <c r="F85" s="75" t="str">
        <f>VLOOKUP(D85,Riepilogo!$A$2:$F$447,6,FALSE)</f>
        <v>ASSV BRIXEN</v>
      </c>
      <c r="G85" s="98">
        <f>SUM(LARGE(H85:W85,{1,2,3,4,5,6}))</f>
        <v>137</v>
      </c>
      <c r="H85" s="81"/>
      <c r="I85" s="21"/>
      <c r="J85" s="21"/>
      <c r="K85" s="21"/>
      <c r="L85" s="21"/>
      <c r="M85" s="21"/>
      <c r="N85" s="21">
        <v>137</v>
      </c>
      <c r="O85" s="21"/>
      <c r="P85" s="21"/>
      <c r="Q85" s="15"/>
      <c r="R85" s="35">
        <v>0</v>
      </c>
      <c r="S85" s="34">
        <v>0</v>
      </c>
      <c r="T85" s="33">
        <v>0</v>
      </c>
      <c r="U85" s="34">
        <v>0</v>
      </c>
      <c r="V85" s="33">
        <v>0</v>
      </c>
      <c r="W85" s="34">
        <v>0</v>
      </c>
    </row>
    <row r="86" spans="1:23" ht="15" customHeight="1" thickBot="1" x14ac:dyDescent="0.3">
      <c r="A86" s="14" t="s">
        <v>133</v>
      </c>
      <c r="B86" s="48" t="str">
        <f>VLOOKUP(D86,Riepilogo!$A$2:$F$447,2,FALSE)</f>
        <v>ZOMER GIOVANNI</v>
      </c>
      <c r="C86" s="50" t="str">
        <f>VLOOKUP(D86,Riepilogo!$A$2:$F$447,3,FALSE)</f>
        <v>10/02/1967</v>
      </c>
      <c r="D86" s="48">
        <v>66322</v>
      </c>
      <c r="E86" s="48" t="str">
        <f>VLOOKUP(D86,Riepilogo!$A$2:$F$447,5,FALSE)</f>
        <v>ITA</v>
      </c>
      <c r="F86" s="75" t="str">
        <f>VLOOKUP(D86,Riepilogo!$A$2:$F$447,6,FALSE)</f>
        <v>ASSV BRIXEN</v>
      </c>
      <c r="G86" s="98">
        <f>SUM(LARGE(H86:W86,{1,2,3,4,5,6}))</f>
        <v>137</v>
      </c>
      <c r="H86" s="81"/>
      <c r="I86" s="21"/>
      <c r="J86" s="21"/>
      <c r="K86" s="21"/>
      <c r="L86" s="21"/>
      <c r="M86" s="21"/>
      <c r="N86" s="21">
        <v>137</v>
      </c>
      <c r="O86" s="21"/>
      <c r="P86" s="21"/>
      <c r="Q86" s="15"/>
      <c r="R86" s="35">
        <v>0</v>
      </c>
      <c r="S86" s="34">
        <v>0</v>
      </c>
      <c r="T86" s="33">
        <v>0</v>
      </c>
      <c r="U86" s="34">
        <v>0</v>
      </c>
      <c r="V86" s="33">
        <v>0</v>
      </c>
      <c r="W86" s="34">
        <v>0</v>
      </c>
    </row>
    <row r="87" spans="1:23" ht="15" customHeight="1" thickBot="1" x14ac:dyDescent="0.3">
      <c r="A87" s="14" t="s">
        <v>134</v>
      </c>
      <c r="B87" s="48" t="str">
        <f>VLOOKUP(D87,Riepilogo!$A$2:$F$447,2,FALSE)</f>
        <v>POLITO MARIAELENA</v>
      </c>
      <c r="C87" s="50" t="str">
        <f>VLOOKUP(D87,Riepilogo!$A$2:$F$447,3,FALSE)</f>
        <v>04/05/1970</v>
      </c>
      <c r="D87" s="48">
        <v>38574</v>
      </c>
      <c r="E87" s="48" t="str">
        <f>VLOOKUP(D87,Riepilogo!$A$2:$F$447,5,FALSE)</f>
        <v>ITA</v>
      </c>
      <c r="F87" s="75" t="str">
        <f>VLOOKUP(D87,Riepilogo!$A$2:$F$447,6,FALSE)</f>
        <v>BRESCIA SPORT PIU'</v>
      </c>
      <c r="G87" s="98">
        <f>SUM(LARGE(H87:W87,{1,2,3,4,5,6}))</f>
        <v>137</v>
      </c>
      <c r="H87" s="81"/>
      <c r="I87" s="21"/>
      <c r="J87" s="21"/>
      <c r="K87" s="21"/>
      <c r="L87" s="21"/>
      <c r="M87" s="21"/>
      <c r="N87" s="21">
        <v>137</v>
      </c>
      <c r="O87" s="21"/>
      <c r="P87" s="21"/>
      <c r="Q87" s="15"/>
      <c r="R87" s="35">
        <v>0</v>
      </c>
      <c r="S87" s="34">
        <v>0</v>
      </c>
      <c r="T87" s="33">
        <v>0</v>
      </c>
      <c r="U87" s="34">
        <v>0</v>
      </c>
      <c r="V87" s="33">
        <v>0</v>
      </c>
      <c r="W87" s="34">
        <v>0</v>
      </c>
    </row>
    <row r="88" spans="1:23" ht="15" customHeight="1" thickBot="1" x14ac:dyDescent="0.3">
      <c r="A88" s="14" t="s">
        <v>135</v>
      </c>
      <c r="B88" s="48" t="str">
        <f>VLOOKUP(D88,Riepilogo!$A$2:$F$447,2,FALSE)</f>
        <v>ANDREAGGI LUIGI</v>
      </c>
      <c r="C88" s="50" t="str">
        <f>VLOOKUP(D88,Riepilogo!$A$2:$F$447,3,FALSE)</f>
        <v>05/05/1970</v>
      </c>
      <c r="D88" s="48">
        <v>35940</v>
      </c>
      <c r="E88" s="48" t="str">
        <f>VLOOKUP(D88,Riepilogo!$A$2:$F$447,5,FALSE)</f>
        <v>ITA</v>
      </c>
      <c r="F88" s="75" t="str">
        <f>VLOOKUP(D88,Riepilogo!$A$2:$F$447,6,FALSE)</f>
        <v>PADOVA BADMINTON</v>
      </c>
      <c r="G88" s="98">
        <f>SUM(LARGE(H88:W88,{1,2,3,4,5,6}))</f>
        <v>137</v>
      </c>
      <c r="H88" s="81"/>
      <c r="I88" s="21"/>
      <c r="J88" s="21"/>
      <c r="K88" s="21"/>
      <c r="L88" s="21"/>
      <c r="M88" s="21"/>
      <c r="N88" s="21"/>
      <c r="O88" s="21"/>
      <c r="P88" s="21"/>
      <c r="Q88" s="15">
        <v>137</v>
      </c>
      <c r="R88" s="35">
        <v>0</v>
      </c>
      <c r="S88" s="34">
        <v>0</v>
      </c>
      <c r="T88" s="33">
        <v>0</v>
      </c>
      <c r="U88" s="34">
        <v>0</v>
      </c>
      <c r="V88" s="33">
        <v>0</v>
      </c>
      <c r="W88" s="34">
        <v>0</v>
      </c>
    </row>
    <row r="89" spans="1:23" ht="15" customHeight="1" thickBot="1" x14ac:dyDescent="0.3">
      <c r="A89" s="14" t="s">
        <v>136</v>
      </c>
      <c r="B89" s="48" t="str">
        <f>VLOOKUP(D89,Riepilogo!$A$2:$F$447,2,FALSE)</f>
        <v>IANESELLI SONIA</v>
      </c>
      <c r="C89" s="50" t="str">
        <f>VLOOKUP(D89,Riepilogo!$A$2:$F$447,3,FALSE)</f>
        <v>25/07/1974</v>
      </c>
      <c r="D89" s="48">
        <v>13969</v>
      </c>
      <c r="E89" s="48" t="str">
        <f>VLOOKUP(D89,Riepilogo!$A$2:$F$447,5,FALSE)</f>
        <v>ITA</v>
      </c>
      <c r="F89" s="75" t="str">
        <f>VLOOKUP(D89,Riepilogo!$A$2:$F$447,6,FALSE)</f>
        <v>ASC BERG</v>
      </c>
      <c r="G89" s="98">
        <f>SUM(LARGE(H89:W89,{1,2,3,4,5,6}))</f>
        <v>137</v>
      </c>
      <c r="H89" s="81">
        <v>137</v>
      </c>
      <c r="I89" s="21"/>
      <c r="J89" s="21"/>
      <c r="K89" s="21"/>
      <c r="L89" s="21"/>
      <c r="M89" s="21"/>
      <c r="N89" s="21"/>
      <c r="O89" s="21"/>
      <c r="P89" s="21"/>
      <c r="Q89" s="15"/>
      <c r="R89" s="35">
        <v>0</v>
      </c>
      <c r="S89" s="34">
        <v>0</v>
      </c>
      <c r="T89" s="33">
        <v>0</v>
      </c>
      <c r="U89" s="34">
        <v>0</v>
      </c>
      <c r="V89" s="33">
        <v>0</v>
      </c>
      <c r="W89" s="34">
        <v>0</v>
      </c>
    </row>
    <row r="90" spans="1:23" ht="15" customHeight="1" thickBot="1" x14ac:dyDescent="0.3">
      <c r="A90" s="14" t="s">
        <v>137</v>
      </c>
      <c r="B90" s="48" t="str">
        <f>VLOOKUP(D90,Riepilogo!$A$2:$F$447,2,FALSE)</f>
        <v>LAZZARINI SANDRA</v>
      </c>
      <c r="C90" s="50" t="str">
        <f>VLOOKUP(D90,Riepilogo!$A$2:$F$447,3,FALSE)</f>
        <v>16/11/1977</v>
      </c>
      <c r="D90" s="48">
        <v>142083</v>
      </c>
      <c r="E90" s="48" t="str">
        <f>VLOOKUP(D90,Riepilogo!$A$2:$F$447,5,FALSE)</f>
        <v>ITA</v>
      </c>
      <c r="F90" s="75" t="str">
        <f>VLOOKUP(D90,Riepilogo!$A$2:$F$447,6,FALSE)</f>
        <v>PADOVA BADMINTON</v>
      </c>
      <c r="G90" s="98">
        <f>SUM(LARGE(H90:W90,{1,2,3,4,5,6}))</f>
        <v>137</v>
      </c>
      <c r="H90" s="81"/>
      <c r="I90" s="21"/>
      <c r="J90" s="21"/>
      <c r="K90" s="21"/>
      <c r="L90" s="21"/>
      <c r="M90" s="21"/>
      <c r="N90" s="21"/>
      <c r="O90" s="21"/>
      <c r="P90" s="21"/>
      <c r="Q90" s="15">
        <v>137</v>
      </c>
      <c r="R90" s="35">
        <v>0</v>
      </c>
      <c r="S90" s="34">
        <v>0</v>
      </c>
      <c r="T90" s="33">
        <v>0</v>
      </c>
      <c r="U90" s="34">
        <v>0</v>
      </c>
      <c r="V90" s="33">
        <v>0</v>
      </c>
      <c r="W90" s="34">
        <v>0</v>
      </c>
    </row>
    <row r="91" spans="1:23" ht="15" customHeight="1" thickBot="1" x14ac:dyDescent="0.3">
      <c r="A91" s="76" t="s">
        <v>408</v>
      </c>
      <c r="B91" s="77" t="str">
        <f>VLOOKUP(D91,Riepilogo!$A$2:$F$447,2,FALSE)</f>
        <v>NISTOLI ARMANDO FLAVIO</v>
      </c>
      <c r="C91" s="78" t="str">
        <f>VLOOKUP(D91,Riepilogo!$A$2:$F$447,3,FALSE)</f>
        <v>29/01/1961</v>
      </c>
      <c r="D91" s="77">
        <v>16237</v>
      </c>
      <c r="E91" s="77" t="str">
        <f>VLOOKUP(D91,Riepilogo!$A$2:$F$447,5,FALSE)</f>
        <v>ITA</v>
      </c>
      <c r="F91" s="79" t="str">
        <f>VLOOKUP(D91,Riepilogo!$A$2:$F$447,6,FALSE)</f>
        <v>CUS BERGAMO</v>
      </c>
      <c r="G91" s="98">
        <f>SUM(LARGE(H91:W91,{1,2,3,4,5,6}))</f>
        <v>92</v>
      </c>
      <c r="H91" s="82"/>
      <c r="I91" s="83"/>
      <c r="J91" s="83"/>
      <c r="K91" s="83"/>
      <c r="L91" s="83"/>
      <c r="M91" s="83"/>
      <c r="N91" s="83">
        <v>92</v>
      </c>
      <c r="O91" s="83"/>
      <c r="P91" s="83"/>
      <c r="Q91" s="84"/>
      <c r="R91" s="35">
        <v>0</v>
      </c>
      <c r="S91" s="34">
        <v>0</v>
      </c>
      <c r="T91" s="33">
        <v>0</v>
      </c>
      <c r="U91" s="34">
        <v>0</v>
      </c>
      <c r="V91" s="33">
        <v>0</v>
      </c>
      <c r="W91" s="34">
        <v>0</v>
      </c>
    </row>
  </sheetData>
  <sheetProtection algorithmName="SHA-512" hashValue="iOtLNhcjli9QY417cFWHvDKO90hXHPWUT+2h+DByjmKvKbs2FWfmfXmCuDm6/oDE+AkTatCykBJNincdV+clVA==" saltValue="tBUCpEJ1/4bAp1oCI6mwPA==" spinCount="100000" sheet="1" objects="1" scenarios="1"/>
  <sortState ref="A11:X95">
    <sortCondition descending="1" ref="G11:G95"/>
    <sortCondition ref="C11:C95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91">
    <cfRule type="cellIs" dxfId="1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K2:K6 A1 F6:G6 A5 F9 A6:D6 A2:D2 A9:D10 A4:D4 A8:C8 F8:G8 F2:G2 F10:G10 A11:F9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"/>
  <sheetViews>
    <sheetView workbookViewId="0"/>
  </sheetViews>
  <sheetFormatPr defaultRowHeight="15" x14ac:dyDescent="0.25"/>
  <cols>
    <col min="1" max="1" width="9.42578125" style="61" bestFit="1" customWidth="1"/>
    <col min="2" max="2" width="57.42578125" style="61" bestFit="1" customWidth="1"/>
    <col min="3" max="3" width="10.7109375" style="61" bestFit="1" customWidth="1"/>
    <col min="4" max="4" width="7.140625" style="61" bestFit="1" customWidth="1"/>
    <col min="5" max="5" width="5.140625" style="61" bestFit="1" customWidth="1"/>
    <col min="6" max="6" width="27.28515625" style="61" bestFit="1" customWidth="1"/>
    <col min="7" max="7" width="11.5703125" style="61" bestFit="1" customWidth="1"/>
    <col min="8" max="8" width="7.140625" style="61" bestFit="1" customWidth="1"/>
    <col min="9" max="9" width="7.42578125" style="61" bestFit="1" customWidth="1"/>
    <col min="10" max="16384" width="9.140625" style="61"/>
  </cols>
  <sheetData>
    <row r="1" spans="1:9" ht="16.5" thickBot="1" x14ac:dyDescent="0.3">
      <c r="A1" s="86" t="s">
        <v>695</v>
      </c>
      <c r="B1" s="86" t="s">
        <v>288</v>
      </c>
      <c r="C1" s="86" t="s">
        <v>293</v>
      </c>
      <c r="D1" s="86" t="s">
        <v>696</v>
      </c>
      <c r="E1" s="86" t="s">
        <v>697</v>
      </c>
      <c r="F1" s="86" t="s">
        <v>286</v>
      </c>
      <c r="G1" s="87" t="s">
        <v>698</v>
      </c>
      <c r="H1" s="87" t="s">
        <v>699</v>
      </c>
      <c r="I1" s="87" t="s">
        <v>700</v>
      </c>
    </row>
    <row r="2" spans="1:9" x14ac:dyDescent="0.25">
      <c r="A2" s="100">
        <v>21909</v>
      </c>
      <c r="B2" s="101" t="s">
        <v>341</v>
      </c>
      <c r="C2" s="101" t="s">
        <v>1043</v>
      </c>
      <c r="D2" s="101" t="s">
        <v>701</v>
      </c>
      <c r="E2" s="101" t="s">
        <v>703</v>
      </c>
      <c r="F2" s="101" t="s">
        <v>681</v>
      </c>
      <c r="G2" s="102">
        <f>IFERROR(VLOOKUP(A2,SM!$D$11:$G$102,4,FALSE),0)</f>
        <v>0</v>
      </c>
      <c r="H2" s="102">
        <f>IFERROR(VLOOKUP(A2,DM!$D$11:$G$108,4,FALSE),0)</f>
        <v>602</v>
      </c>
      <c r="I2" s="103">
        <f>IFERROR(VLOOKUP(A2,DX!$D$11:$G$91,4,FALSE),0)</f>
        <v>462</v>
      </c>
    </row>
    <row r="3" spans="1:9" x14ac:dyDescent="0.25">
      <c r="A3" s="104">
        <v>141748</v>
      </c>
      <c r="B3" s="45" t="s">
        <v>342</v>
      </c>
      <c r="C3" s="45" t="s">
        <v>1022</v>
      </c>
      <c r="D3" s="45" t="s">
        <v>701</v>
      </c>
      <c r="E3" s="45" t="s">
        <v>703</v>
      </c>
      <c r="F3" s="45" t="s">
        <v>678</v>
      </c>
      <c r="G3" s="45">
        <f>IFERROR(VLOOKUP(A3,SM!$D$11:$G$102,4,FALSE),0)</f>
        <v>205</v>
      </c>
      <c r="H3" s="45">
        <f>IFERROR(VLOOKUP(A3,DM!$D$11:$G$108,4,FALSE),0)</f>
        <v>332</v>
      </c>
      <c r="I3" s="105">
        <f>IFERROR(VLOOKUP(A3,DX!$D$11:$G$91,4,FALSE),0)</f>
        <v>0</v>
      </c>
    </row>
    <row r="4" spans="1:9" x14ac:dyDescent="0.25">
      <c r="A4" s="106">
        <v>17263</v>
      </c>
      <c r="B4" s="89" t="s">
        <v>345</v>
      </c>
      <c r="C4" s="89" t="s">
        <v>424</v>
      </c>
      <c r="D4" s="89" t="s">
        <v>701</v>
      </c>
      <c r="E4" s="89" t="s">
        <v>703</v>
      </c>
      <c r="F4" s="89" t="s">
        <v>681</v>
      </c>
      <c r="G4" s="45">
        <f>IFERROR(VLOOKUP(A4,SM!$D$11:$G$102,4,FALSE),0)</f>
        <v>294</v>
      </c>
      <c r="H4" s="45">
        <f>IFERROR(VLOOKUP(A4,DM!$D$11:$G$108,4,FALSE),0)</f>
        <v>739</v>
      </c>
      <c r="I4" s="105">
        <f>IFERROR(VLOOKUP(A4,DX!$D$11:$G$91,4,FALSE),0)</f>
        <v>404</v>
      </c>
    </row>
    <row r="5" spans="1:9" x14ac:dyDescent="0.25">
      <c r="A5" s="106">
        <v>43363</v>
      </c>
      <c r="B5" s="89" t="s">
        <v>84</v>
      </c>
      <c r="C5" s="89" t="s">
        <v>1033</v>
      </c>
      <c r="D5" s="89" t="s">
        <v>701</v>
      </c>
      <c r="E5" s="89" t="s">
        <v>703</v>
      </c>
      <c r="F5" s="89" t="s">
        <v>684</v>
      </c>
      <c r="G5" s="45">
        <f>IFERROR(VLOOKUP(A5,SM!$D$11:$G$102,4,FALSE),0)</f>
        <v>331</v>
      </c>
      <c r="H5" s="45">
        <f>IFERROR(VLOOKUP(A5,DM!$D$11:$G$108,4,FALSE),0)</f>
        <v>740</v>
      </c>
      <c r="I5" s="105">
        <f>IFERROR(VLOOKUP(A5,DX!$D$11:$G$91,4,FALSE),0)</f>
        <v>205</v>
      </c>
    </row>
    <row r="6" spans="1:9" x14ac:dyDescent="0.25">
      <c r="A6" s="104">
        <v>35940</v>
      </c>
      <c r="B6" s="45" t="s">
        <v>349</v>
      </c>
      <c r="C6" s="45" t="s">
        <v>913</v>
      </c>
      <c r="D6" s="45" t="s">
        <v>701</v>
      </c>
      <c r="E6" s="45" t="s">
        <v>703</v>
      </c>
      <c r="F6" s="45" t="s">
        <v>648</v>
      </c>
      <c r="G6" s="45">
        <f>IFERROR(VLOOKUP(A6,SM!$D$11:$G$102,4,FALSE),0)</f>
        <v>0</v>
      </c>
      <c r="H6" s="45">
        <f>IFERROR(VLOOKUP(A6,DM!$D$11:$G$108,4,FALSE),0)</f>
        <v>137</v>
      </c>
      <c r="I6" s="105">
        <f>IFERROR(VLOOKUP(A6,DX!$D$11:$G$91,4,FALSE),0)</f>
        <v>137</v>
      </c>
    </row>
    <row r="7" spans="1:9" x14ac:dyDescent="0.25">
      <c r="A7" s="104">
        <v>176476</v>
      </c>
      <c r="B7" s="45" t="s">
        <v>433</v>
      </c>
      <c r="C7" s="45" t="s">
        <v>779</v>
      </c>
      <c r="D7" s="45" t="s">
        <v>701</v>
      </c>
      <c r="E7" s="45" t="s">
        <v>1081</v>
      </c>
      <c r="F7" s="45" t="s">
        <v>611</v>
      </c>
      <c r="G7" s="45">
        <f>IFERROR(VLOOKUP(A7,SM!$D$11:$G$102,4,FALSE),0)</f>
        <v>1389</v>
      </c>
      <c r="H7" s="45">
        <f>IFERROR(VLOOKUP(A7,DM!$D$11:$G$108,4,FALSE),0)</f>
        <v>1352</v>
      </c>
      <c r="I7" s="105">
        <f>IFERROR(VLOOKUP(A7,DX!$D$11:$G$91,4,FALSE),0)</f>
        <v>213</v>
      </c>
    </row>
    <row r="8" spans="1:9" x14ac:dyDescent="0.25">
      <c r="A8" s="106">
        <v>29361</v>
      </c>
      <c r="B8" s="89" t="s">
        <v>515</v>
      </c>
      <c r="C8" s="89" t="s">
        <v>707</v>
      </c>
      <c r="D8" s="89" t="s">
        <v>701</v>
      </c>
      <c r="E8" s="89" t="s">
        <v>1080</v>
      </c>
      <c r="F8" s="89" t="s">
        <v>708</v>
      </c>
      <c r="G8" s="45">
        <f>IFERROR(VLOOKUP(A8,SM!$D$11:$G$102,4,FALSE),0)</f>
        <v>1000</v>
      </c>
      <c r="H8" s="45">
        <f>IFERROR(VLOOKUP(A8,DM!$D$11:$G$108,4,FALSE),0)</f>
        <v>0</v>
      </c>
      <c r="I8" s="105">
        <f>IFERROR(VLOOKUP(A8,DX!$D$11:$G$91,4,FALSE),0)</f>
        <v>0</v>
      </c>
    </row>
    <row r="9" spans="1:9" x14ac:dyDescent="0.25">
      <c r="A9" s="106">
        <v>26426</v>
      </c>
      <c r="B9" s="89" t="s">
        <v>304</v>
      </c>
      <c r="C9" s="89" t="s">
        <v>994</v>
      </c>
      <c r="D9" s="89" t="s">
        <v>701</v>
      </c>
      <c r="E9" s="89" t="s">
        <v>703</v>
      </c>
      <c r="F9" s="89" t="s">
        <v>669</v>
      </c>
      <c r="G9" s="45">
        <f>IFERROR(VLOOKUP(A9,SM!$D$11:$G$102,4,FALSE),0)</f>
        <v>137</v>
      </c>
      <c r="H9" s="45">
        <f>IFERROR(VLOOKUP(A9,DM!$D$11:$G$108,4,FALSE),0)</f>
        <v>0</v>
      </c>
      <c r="I9" s="105">
        <f>IFERROR(VLOOKUP(A9,DX!$D$11:$G$91,4,FALSE),0)</f>
        <v>0</v>
      </c>
    </row>
    <row r="10" spans="1:9" x14ac:dyDescent="0.25">
      <c r="A10" s="104">
        <v>8994</v>
      </c>
      <c r="B10" s="45" t="s">
        <v>316</v>
      </c>
      <c r="C10" s="45" t="s">
        <v>935</v>
      </c>
      <c r="D10" s="45" t="s">
        <v>701</v>
      </c>
      <c r="E10" s="45" t="s">
        <v>703</v>
      </c>
      <c r="F10" s="45" t="s">
        <v>654</v>
      </c>
      <c r="G10" s="45">
        <f>IFERROR(VLOOKUP(A10,SM!$D$11:$G$102,4,FALSE),0)</f>
        <v>1050</v>
      </c>
      <c r="H10" s="45">
        <f>IFERROR(VLOOKUP(A10,DM!$D$11:$G$108,4,FALSE),0)</f>
        <v>700</v>
      </c>
      <c r="I10" s="105">
        <f>IFERROR(VLOOKUP(A10,DX!$D$11:$G$91,4,FALSE),0)</f>
        <v>0</v>
      </c>
    </row>
    <row r="11" spans="1:9" x14ac:dyDescent="0.25">
      <c r="A11" s="106">
        <v>10515</v>
      </c>
      <c r="B11" s="89" t="s">
        <v>605</v>
      </c>
      <c r="C11" s="89" t="s">
        <v>140</v>
      </c>
      <c r="D11" s="89" t="s">
        <v>701</v>
      </c>
      <c r="E11" s="89" t="s">
        <v>1077</v>
      </c>
      <c r="F11" s="89" t="s">
        <v>691</v>
      </c>
      <c r="G11" s="45">
        <f>IFERROR(VLOOKUP(A11,SM!$D$11:$G$102,4,FALSE),0)</f>
        <v>205</v>
      </c>
      <c r="H11" s="45">
        <f>IFERROR(VLOOKUP(A11,DM!$D$11:$G$108,4,FALSE),0)</f>
        <v>157</v>
      </c>
      <c r="I11" s="105">
        <f>IFERROR(VLOOKUP(A11,DX!$D$11:$G$91,4,FALSE),0)</f>
        <v>300</v>
      </c>
    </row>
    <row r="12" spans="1:9" x14ac:dyDescent="0.25">
      <c r="A12" s="106">
        <v>33296</v>
      </c>
      <c r="B12" s="89" t="s">
        <v>357</v>
      </c>
      <c r="C12" s="89" t="s">
        <v>824</v>
      </c>
      <c r="D12" s="89" t="s">
        <v>701</v>
      </c>
      <c r="E12" s="89" t="s">
        <v>703</v>
      </c>
      <c r="F12" s="89" t="s">
        <v>621</v>
      </c>
      <c r="G12" s="45">
        <f>IFERROR(VLOOKUP(A12,SM!$D$11:$G$102,4,FALSE),0)</f>
        <v>147</v>
      </c>
      <c r="H12" s="45">
        <f>IFERROR(VLOOKUP(A12,DM!$D$11:$G$108,4,FALSE),0)</f>
        <v>137</v>
      </c>
      <c r="I12" s="105">
        <f>IFERROR(VLOOKUP(A12,DX!$D$11:$G$91,4,FALSE),0)</f>
        <v>0</v>
      </c>
    </row>
    <row r="13" spans="1:9" x14ac:dyDescent="0.25">
      <c r="A13" s="104">
        <v>11041</v>
      </c>
      <c r="B13" s="45" t="s">
        <v>358</v>
      </c>
      <c r="C13" s="45" t="s">
        <v>1010</v>
      </c>
      <c r="D13" s="45" t="s">
        <v>701</v>
      </c>
      <c r="E13" s="45" t="s">
        <v>703</v>
      </c>
      <c r="F13" s="45" t="s">
        <v>678</v>
      </c>
      <c r="G13" s="45">
        <f>IFERROR(VLOOKUP(A13,SM!$D$11:$G$102,4,FALSE),0)</f>
        <v>857</v>
      </c>
      <c r="H13" s="45">
        <f>IFERROR(VLOOKUP(A13,DM!$D$11:$G$108,4,FALSE),0)</f>
        <v>1400</v>
      </c>
      <c r="I13" s="105">
        <f>IFERROR(VLOOKUP(A13,DX!$D$11:$G$91,4,FALSE),0)</f>
        <v>1402</v>
      </c>
    </row>
    <row r="14" spans="1:9" x14ac:dyDescent="0.25">
      <c r="A14" s="104">
        <v>10062</v>
      </c>
      <c r="B14" s="45" t="s">
        <v>315</v>
      </c>
      <c r="C14" s="45" t="s">
        <v>862</v>
      </c>
      <c r="D14" s="45" t="s">
        <v>701</v>
      </c>
      <c r="E14" s="45" t="s">
        <v>703</v>
      </c>
      <c r="F14" s="45" t="s">
        <v>634</v>
      </c>
      <c r="G14" s="45">
        <f>IFERROR(VLOOKUP(A14,SM!$D$11:$G$102,4,FALSE),0)</f>
        <v>388</v>
      </c>
      <c r="H14" s="45">
        <f>IFERROR(VLOOKUP(A14,DM!$D$11:$G$108,4,FALSE),0)</f>
        <v>175</v>
      </c>
      <c r="I14" s="105">
        <f>IFERROR(VLOOKUP(A14,DX!$D$11:$G$91,4,FALSE),0)</f>
        <v>0</v>
      </c>
    </row>
    <row r="15" spans="1:9" x14ac:dyDescent="0.25">
      <c r="A15" s="104">
        <v>66476</v>
      </c>
      <c r="B15" s="45" t="s">
        <v>330</v>
      </c>
      <c r="C15" s="45" t="s">
        <v>338</v>
      </c>
      <c r="D15" s="45" t="s">
        <v>701</v>
      </c>
      <c r="E15" s="45" t="s">
        <v>703</v>
      </c>
      <c r="F15" s="45" t="s">
        <v>636</v>
      </c>
      <c r="G15" s="45">
        <f>IFERROR(VLOOKUP(A15,SM!$D$11:$G$102,4,FALSE),0)</f>
        <v>1004</v>
      </c>
      <c r="H15" s="45">
        <f>IFERROR(VLOOKUP(A15,DM!$D$11:$G$108,4,FALSE),0)</f>
        <v>1316</v>
      </c>
      <c r="I15" s="105">
        <f>IFERROR(VLOOKUP(A15,DX!$D$11:$G$91,4,FALSE),0)</f>
        <v>0</v>
      </c>
    </row>
    <row r="16" spans="1:9" x14ac:dyDescent="0.25">
      <c r="A16" s="106">
        <v>14839</v>
      </c>
      <c r="B16" s="89" t="s">
        <v>361</v>
      </c>
      <c r="C16" s="89" t="s">
        <v>1054</v>
      </c>
      <c r="D16" s="89" t="s">
        <v>701</v>
      </c>
      <c r="E16" s="89" t="s">
        <v>703</v>
      </c>
      <c r="F16" s="89" t="s">
        <v>687</v>
      </c>
      <c r="G16" s="45">
        <f>IFERROR(VLOOKUP(A16,SM!$D$11:$G$102,4,FALSE),0)</f>
        <v>137</v>
      </c>
      <c r="H16" s="45">
        <f>IFERROR(VLOOKUP(A16,DM!$D$11:$G$108,4,FALSE),0)</f>
        <v>175</v>
      </c>
      <c r="I16" s="105">
        <f>IFERROR(VLOOKUP(A16,DX!$D$11:$G$91,4,FALSE),0)</f>
        <v>0</v>
      </c>
    </row>
    <row r="17" spans="1:9" x14ac:dyDescent="0.25">
      <c r="A17" s="104">
        <v>142352</v>
      </c>
      <c r="B17" s="45" t="s">
        <v>362</v>
      </c>
      <c r="C17" s="45" t="s">
        <v>773</v>
      </c>
      <c r="D17" s="45" t="s">
        <v>701</v>
      </c>
      <c r="E17" s="45" t="s">
        <v>703</v>
      </c>
      <c r="F17" s="45" t="s">
        <v>611</v>
      </c>
      <c r="G17" s="45">
        <f>IFERROR(VLOOKUP(A17,SM!$D$11:$G$102,4,FALSE),0)</f>
        <v>1108</v>
      </c>
      <c r="H17" s="45">
        <f>IFERROR(VLOOKUP(A17,DM!$D$11:$G$108,4,FALSE),0)</f>
        <v>1352</v>
      </c>
      <c r="I17" s="105">
        <f>IFERROR(VLOOKUP(A17,DX!$D$11:$G$91,4,FALSE),0)</f>
        <v>943</v>
      </c>
    </row>
    <row r="18" spans="1:9" x14ac:dyDescent="0.25">
      <c r="A18" s="106">
        <v>43379</v>
      </c>
      <c r="B18" s="89" t="s">
        <v>364</v>
      </c>
      <c r="C18" s="89" t="s">
        <v>757</v>
      </c>
      <c r="D18" s="89" t="s">
        <v>701</v>
      </c>
      <c r="E18" s="89" t="s">
        <v>703</v>
      </c>
      <c r="F18" s="89" t="s">
        <v>660</v>
      </c>
      <c r="G18" s="45">
        <f>IFERROR(VLOOKUP(A18,SM!$D$11:$G$102,4,FALSE),0)</f>
        <v>312</v>
      </c>
      <c r="H18" s="45">
        <f>IFERROR(VLOOKUP(A18,DM!$D$11:$G$108,4,FALSE),0)</f>
        <v>312</v>
      </c>
      <c r="I18" s="105">
        <f>IFERROR(VLOOKUP(A18,DX!$D$11:$G$91,4,FALSE),0)</f>
        <v>0</v>
      </c>
    </row>
    <row r="19" spans="1:9" x14ac:dyDescent="0.25">
      <c r="A19" s="106">
        <v>22312</v>
      </c>
      <c r="B19" s="89" t="s">
        <v>331</v>
      </c>
      <c r="C19" s="89" t="s">
        <v>787</v>
      </c>
      <c r="D19" s="89" t="s">
        <v>701</v>
      </c>
      <c r="E19" s="89" t="s">
        <v>703</v>
      </c>
      <c r="F19" s="89" t="s">
        <v>607</v>
      </c>
      <c r="G19" s="45">
        <f>IFERROR(VLOOKUP(A19,SM!$D$11:$G$102,4,FALSE),0)</f>
        <v>229</v>
      </c>
      <c r="H19" s="45">
        <f>IFERROR(VLOOKUP(A19,DM!$D$11:$G$108,4,FALSE),0)</f>
        <v>274</v>
      </c>
      <c r="I19" s="105">
        <f>IFERROR(VLOOKUP(A19,DX!$D$11:$G$91,4,FALSE),0)</f>
        <v>0</v>
      </c>
    </row>
    <row r="20" spans="1:9" x14ac:dyDescent="0.25">
      <c r="A20" s="104">
        <v>38567</v>
      </c>
      <c r="B20" s="45" t="s">
        <v>367</v>
      </c>
      <c r="C20" s="45" t="s">
        <v>842</v>
      </c>
      <c r="D20" s="45" t="s">
        <v>702</v>
      </c>
      <c r="E20" s="45" t="s">
        <v>703</v>
      </c>
      <c r="F20" s="45" t="s">
        <v>628</v>
      </c>
      <c r="G20" s="45">
        <f>IFERROR(VLOOKUP(A20,SF!$D$11:$G$103,4,FALSE),0)</f>
        <v>913</v>
      </c>
      <c r="H20" s="45">
        <f>IFERROR(VLOOKUP(A20,DF!$D$11:$G$112,4,FALSE),0)</f>
        <v>679</v>
      </c>
      <c r="I20" s="105">
        <f>IFERROR(VLOOKUP(A20,DX!$D$11:$G$91,4,FALSE),0)</f>
        <v>717</v>
      </c>
    </row>
    <row r="21" spans="1:9" x14ac:dyDescent="0.25">
      <c r="A21" s="106">
        <v>16192</v>
      </c>
      <c r="B21" s="89" t="s">
        <v>368</v>
      </c>
      <c r="C21" s="89" t="s">
        <v>416</v>
      </c>
      <c r="D21" s="89" t="s">
        <v>702</v>
      </c>
      <c r="E21" s="89" t="s">
        <v>703</v>
      </c>
      <c r="F21" s="89" t="s">
        <v>633</v>
      </c>
      <c r="G21" s="45">
        <f>IFERROR(VLOOKUP(A21,SF!$D$11:$G$103,4,FALSE),0)</f>
        <v>603</v>
      </c>
      <c r="H21" s="45">
        <f>IFERROR(VLOOKUP(A21,DF!$D$11:$G$112,4,FALSE),0)</f>
        <v>1105</v>
      </c>
      <c r="I21" s="105">
        <f>IFERROR(VLOOKUP(A21,DX!$D$11:$G$91,4,FALSE),0)</f>
        <v>1300</v>
      </c>
    </row>
    <row r="22" spans="1:9" x14ac:dyDescent="0.25">
      <c r="A22" s="106">
        <v>197504</v>
      </c>
      <c r="B22" s="89" t="s">
        <v>373</v>
      </c>
      <c r="C22" s="89" t="s">
        <v>603</v>
      </c>
      <c r="D22" s="89" t="s">
        <v>701</v>
      </c>
      <c r="E22" s="89" t="s">
        <v>703</v>
      </c>
      <c r="F22" s="89" t="s">
        <v>679</v>
      </c>
      <c r="G22" s="45">
        <f>IFERROR(VLOOKUP(A22,SM!$D$11:$G$102,4,FALSE),0)</f>
        <v>137</v>
      </c>
      <c r="H22" s="45">
        <f>IFERROR(VLOOKUP(A22,DM!$D$11:$G$108,4,FALSE),0)</f>
        <v>213</v>
      </c>
      <c r="I22" s="105">
        <f>IFERROR(VLOOKUP(A22,DX!$D$11:$G$91,4,FALSE),0)</f>
        <v>0</v>
      </c>
    </row>
    <row r="23" spans="1:9" x14ac:dyDescent="0.25">
      <c r="A23" s="104">
        <v>10361</v>
      </c>
      <c r="B23" s="45" t="s">
        <v>374</v>
      </c>
      <c r="C23" s="45" t="s">
        <v>801</v>
      </c>
      <c r="D23" s="45" t="s">
        <v>701</v>
      </c>
      <c r="E23" s="45" t="s">
        <v>703</v>
      </c>
      <c r="F23" s="45" t="s">
        <v>615</v>
      </c>
      <c r="G23" s="45">
        <f>IFERROR(VLOOKUP(A23,SM!$D$11:$G$102,4,FALSE),0)</f>
        <v>137</v>
      </c>
      <c r="H23" s="45">
        <f>IFERROR(VLOOKUP(A23,DM!$D$11:$G$108,4,FALSE),0)</f>
        <v>137</v>
      </c>
      <c r="I23" s="105">
        <f>IFERROR(VLOOKUP(A23,DX!$D$11:$G$91,4,FALSE),0)</f>
        <v>0</v>
      </c>
    </row>
    <row r="24" spans="1:9" x14ac:dyDescent="0.25">
      <c r="A24" s="106">
        <v>14421</v>
      </c>
      <c r="B24" s="89" t="s">
        <v>378</v>
      </c>
      <c r="C24" s="89" t="s">
        <v>1072</v>
      </c>
      <c r="D24" s="89" t="s">
        <v>701</v>
      </c>
      <c r="E24" s="89" t="s">
        <v>703</v>
      </c>
      <c r="F24" s="89" t="s">
        <v>691</v>
      </c>
      <c r="G24" s="45">
        <f>IFERROR(VLOOKUP(A24,SM!$D$11:$G$102,4,FALSE),0)</f>
        <v>205</v>
      </c>
      <c r="H24" s="45">
        <f>IFERROR(VLOOKUP(A24,DM!$D$11:$G$108,4,FALSE),0)</f>
        <v>253</v>
      </c>
      <c r="I24" s="105">
        <f>IFERROR(VLOOKUP(A24,DX!$D$11:$G$91,4,FALSE),0)</f>
        <v>0</v>
      </c>
    </row>
    <row r="25" spans="1:9" x14ac:dyDescent="0.25">
      <c r="A25" s="106">
        <v>10660</v>
      </c>
      <c r="B25" s="89" t="s">
        <v>512</v>
      </c>
      <c r="C25" s="89" t="s">
        <v>839</v>
      </c>
      <c r="D25" s="89" t="s">
        <v>701</v>
      </c>
      <c r="E25" s="89" t="s">
        <v>703</v>
      </c>
      <c r="F25" s="89" t="s">
        <v>627</v>
      </c>
      <c r="G25" s="45">
        <f>IFERROR(VLOOKUP(A25,SM!$D$11:$G$102,4,FALSE),0)</f>
        <v>321</v>
      </c>
      <c r="H25" s="45">
        <f>IFERROR(VLOOKUP(A25,DM!$D$11:$G$108,4,FALSE),0)</f>
        <v>563</v>
      </c>
      <c r="I25" s="105">
        <f>IFERROR(VLOOKUP(A25,DX!$D$11:$G$91,4,FALSE),0)</f>
        <v>0</v>
      </c>
    </row>
    <row r="26" spans="1:9" x14ac:dyDescent="0.25">
      <c r="A26" s="104">
        <v>12104</v>
      </c>
      <c r="B26" s="45" t="s">
        <v>1129</v>
      </c>
      <c r="C26" s="115">
        <v>24505</v>
      </c>
      <c r="D26" s="45" t="s">
        <v>701</v>
      </c>
      <c r="E26" s="45" t="s">
        <v>703</v>
      </c>
      <c r="F26" s="45" t="s">
        <v>613</v>
      </c>
      <c r="G26" s="45">
        <f>IFERROR(VLOOKUP(A26,SM!$D$11:$G$102,4,FALSE),0)</f>
        <v>250</v>
      </c>
      <c r="H26" s="45">
        <f>IFERROR(VLOOKUP(A26,DM!$D$11:$G$108,4,FALSE),0)</f>
        <v>250</v>
      </c>
      <c r="I26" s="105">
        <f>IFERROR(VLOOKUP(A26,DX!$D$11:$G$91,4,FALSE),0)</f>
        <v>0</v>
      </c>
    </row>
    <row r="27" spans="1:9" x14ac:dyDescent="0.25">
      <c r="A27" s="106">
        <v>11760</v>
      </c>
      <c r="B27" s="89" t="s">
        <v>382</v>
      </c>
      <c r="C27" s="89" t="s">
        <v>731</v>
      </c>
      <c r="D27" s="89" t="s">
        <v>701</v>
      </c>
      <c r="E27" s="89" t="s">
        <v>703</v>
      </c>
      <c r="F27" s="89" t="s">
        <v>642</v>
      </c>
      <c r="G27" s="45">
        <f>IFERROR(VLOOKUP(A27,SM!$D$11:$G$102,4,FALSE),0)</f>
        <v>157</v>
      </c>
      <c r="H27" s="45">
        <f>IFERROR(VLOOKUP(A27,DM!$D$11:$G$108,4,FALSE),0)</f>
        <v>300</v>
      </c>
      <c r="I27" s="105">
        <f>IFERROR(VLOOKUP(A27,DX!$D$11:$G$91,4,FALSE),0)</f>
        <v>0</v>
      </c>
    </row>
    <row r="28" spans="1:9" x14ac:dyDescent="0.25">
      <c r="A28" s="106">
        <v>22076</v>
      </c>
      <c r="B28" s="89" t="s">
        <v>949</v>
      </c>
      <c r="C28" s="89" t="s">
        <v>950</v>
      </c>
      <c r="D28" s="89" t="s">
        <v>701</v>
      </c>
      <c r="E28" s="89" t="s">
        <v>703</v>
      </c>
      <c r="F28" s="89" t="s">
        <v>656</v>
      </c>
      <c r="G28" s="45">
        <f>IFERROR(VLOOKUP(A28,SM!$D$11:$G$102,4,FALSE),0)</f>
        <v>157</v>
      </c>
      <c r="H28" s="45">
        <f>IFERROR(VLOOKUP(A28,DM!$D$11:$G$108,4,FALSE),0)</f>
        <v>157</v>
      </c>
      <c r="I28" s="105">
        <f>IFERROR(VLOOKUP(A28,DX!$D$11:$G$91,4,FALSE),0)</f>
        <v>157</v>
      </c>
    </row>
    <row r="29" spans="1:9" x14ac:dyDescent="0.25">
      <c r="A29" s="104">
        <v>73811</v>
      </c>
      <c r="B29" s="45" t="s">
        <v>314</v>
      </c>
      <c r="C29" s="45" t="s">
        <v>804</v>
      </c>
      <c r="D29" s="45" t="s">
        <v>701</v>
      </c>
      <c r="E29" s="45" t="s">
        <v>703</v>
      </c>
      <c r="F29" s="45" t="s">
        <v>617</v>
      </c>
      <c r="G29" s="45">
        <f>IFERROR(VLOOKUP(A29,SM!$D$11:$G$102,4,FALSE),0)</f>
        <v>404</v>
      </c>
      <c r="H29" s="45">
        <f>IFERROR(VLOOKUP(A29,DM!$D$11:$G$108,4,FALSE),0)</f>
        <v>600</v>
      </c>
      <c r="I29" s="105">
        <f>IFERROR(VLOOKUP(A29,DX!$D$11:$G$91,4,FALSE),0)</f>
        <v>0</v>
      </c>
    </row>
    <row r="30" spans="1:9" x14ac:dyDescent="0.25">
      <c r="A30" s="106">
        <v>43222</v>
      </c>
      <c r="B30" s="89" t="s">
        <v>385</v>
      </c>
      <c r="C30" s="89" t="s">
        <v>706</v>
      </c>
      <c r="D30" s="89" t="s">
        <v>701</v>
      </c>
      <c r="E30" s="89" t="s">
        <v>703</v>
      </c>
      <c r="F30" s="89" t="s">
        <v>692</v>
      </c>
      <c r="G30" s="45">
        <f>IFERROR(VLOOKUP(A30,SM!$D$11:$G$102,4,FALSE),0)</f>
        <v>157</v>
      </c>
      <c r="H30" s="45">
        <f>IFERROR(VLOOKUP(A30,DM!$D$11:$G$108,4,FALSE),0)</f>
        <v>0</v>
      </c>
      <c r="I30" s="105">
        <f>IFERROR(VLOOKUP(A30,DX!$D$11:$G$91,4,FALSE),0)</f>
        <v>0</v>
      </c>
    </row>
    <row r="31" spans="1:9" x14ac:dyDescent="0.25">
      <c r="A31" s="104">
        <v>10682</v>
      </c>
      <c r="B31" s="45" t="s">
        <v>278</v>
      </c>
      <c r="C31" s="45" t="s">
        <v>838</v>
      </c>
      <c r="D31" s="45" t="s">
        <v>701</v>
      </c>
      <c r="E31" s="45" t="s">
        <v>703</v>
      </c>
      <c r="F31" s="45" t="s">
        <v>627</v>
      </c>
      <c r="G31" s="45">
        <f>IFERROR(VLOOKUP(A31,SM!$D$11:$G$102,4,FALSE),0)</f>
        <v>525</v>
      </c>
      <c r="H31" s="45">
        <f>IFERROR(VLOOKUP(A31,DM!$D$11:$G$108,4,FALSE),0)</f>
        <v>563</v>
      </c>
      <c r="I31" s="105">
        <f>IFERROR(VLOOKUP(A31,DX!$D$11:$G$91,4,FALSE),0)</f>
        <v>0</v>
      </c>
    </row>
    <row r="32" spans="1:9" x14ac:dyDescent="0.25">
      <c r="A32" s="106">
        <v>22051</v>
      </c>
      <c r="B32" s="89" t="s">
        <v>388</v>
      </c>
      <c r="C32" s="89" t="s">
        <v>912</v>
      </c>
      <c r="D32" s="89" t="s">
        <v>702</v>
      </c>
      <c r="E32" s="89" t="s">
        <v>1078</v>
      </c>
      <c r="F32" s="89" t="s">
        <v>648</v>
      </c>
      <c r="G32" s="45">
        <f>IFERROR(VLOOKUP(A32,SF!$D$11:$G$103,4,FALSE),0)</f>
        <v>250</v>
      </c>
      <c r="H32" s="45">
        <f>IFERROR(VLOOKUP(A32,DF!$D$11:$G$112,4,FALSE),0)</f>
        <v>137</v>
      </c>
      <c r="I32" s="105">
        <f>IFERROR(VLOOKUP(A32,DX!$D$11:$G$91,4,FALSE),0)</f>
        <v>175</v>
      </c>
    </row>
    <row r="33" spans="1:9" x14ac:dyDescent="0.25">
      <c r="A33" s="106">
        <v>9734</v>
      </c>
      <c r="B33" s="89" t="s">
        <v>389</v>
      </c>
      <c r="C33" s="89" t="s">
        <v>802</v>
      </c>
      <c r="D33" s="89" t="s">
        <v>701</v>
      </c>
      <c r="E33" s="89" t="s">
        <v>703</v>
      </c>
      <c r="F33" s="89" t="s">
        <v>616</v>
      </c>
      <c r="G33" s="45">
        <f>IFERROR(VLOOKUP(A33,SM!$D$11:$G$102,4,FALSE),0)</f>
        <v>205</v>
      </c>
      <c r="H33" s="45">
        <f>IFERROR(VLOOKUP(A33,DM!$D$11:$G$108,4,FALSE),0)</f>
        <v>205</v>
      </c>
      <c r="I33" s="105">
        <f>IFERROR(VLOOKUP(A33,DX!$D$11:$G$91,4,FALSE),0)</f>
        <v>205</v>
      </c>
    </row>
    <row r="34" spans="1:9" x14ac:dyDescent="0.25">
      <c r="A34" s="106">
        <v>11250</v>
      </c>
      <c r="B34" s="89" t="s">
        <v>280</v>
      </c>
      <c r="C34" s="89" t="s">
        <v>1066</v>
      </c>
      <c r="D34" s="89" t="s">
        <v>702</v>
      </c>
      <c r="E34" s="89" t="s">
        <v>703</v>
      </c>
      <c r="F34" s="89" t="s">
        <v>691</v>
      </c>
      <c r="G34" s="45">
        <f>IFERROR(VLOOKUP(A34,SF!$D$11:$G$103,4,FALSE),0)</f>
        <v>205</v>
      </c>
      <c r="H34" s="45">
        <f>IFERROR(VLOOKUP(A34,DF!$D$11:$G$112,4,FALSE),0)</f>
        <v>300</v>
      </c>
      <c r="I34" s="105">
        <f>IFERROR(VLOOKUP(A34,DX!$D$11:$G$91,4,FALSE),0)</f>
        <v>300</v>
      </c>
    </row>
    <row r="35" spans="1:9" x14ac:dyDescent="0.25">
      <c r="A35" s="106">
        <v>193009</v>
      </c>
      <c r="B35" s="89" t="s">
        <v>511</v>
      </c>
      <c r="C35" s="89" t="s">
        <v>805</v>
      </c>
      <c r="D35" s="89" t="s">
        <v>701</v>
      </c>
      <c r="E35" s="89" t="s">
        <v>703</v>
      </c>
      <c r="F35" s="89" t="s">
        <v>617</v>
      </c>
      <c r="G35" s="45">
        <f>IFERROR(VLOOKUP(A35,SM!$D$11:$G$102,4,FALSE),0)</f>
        <v>137</v>
      </c>
      <c r="H35" s="45">
        <f>IFERROR(VLOOKUP(A35,DM!$D$11:$G$108,4,FALSE),0)</f>
        <v>175</v>
      </c>
      <c r="I35" s="105">
        <f>IFERROR(VLOOKUP(A35,DX!$D$11:$G$91,4,FALSE),0)</f>
        <v>0</v>
      </c>
    </row>
    <row r="36" spans="1:9" x14ac:dyDescent="0.25">
      <c r="A36" s="106">
        <v>13968</v>
      </c>
      <c r="B36" s="89" t="s">
        <v>392</v>
      </c>
      <c r="C36" s="89" t="s">
        <v>737</v>
      </c>
      <c r="D36" s="89" t="s">
        <v>701</v>
      </c>
      <c r="E36" s="89" t="s">
        <v>703</v>
      </c>
      <c r="F36" s="89" t="s">
        <v>674</v>
      </c>
      <c r="G36" s="45">
        <f>IFERROR(VLOOKUP(A36,SM!$D$11:$G$102,4,FALSE),0)</f>
        <v>0</v>
      </c>
      <c r="H36" s="45">
        <f>IFERROR(VLOOKUP(A36,DM!$D$11:$G$108,4,FALSE),0)</f>
        <v>487</v>
      </c>
      <c r="I36" s="105">
        <f>IFERROR(VLOOKUP(A36,DX!$D$11:$G$91,4,FALSE),0)</f>
        <v>137</v>
      </c>
    </row>
    <row r="37" spans="1:9" x14ac:dyDescent="0.25">
      <c r="A37" s="106">
        <v>67790</v>
      </c>
      <c r="B37" s="89" t="s">
        <v>394</v>
      </c>
      <c r="C37" s="89" t="s">
        <v>712</v>
      </c>
      <c r="D37" s="89" t="s">
        <v>701</v>
      </c>
      <c r="E37" s="89" t="s">
        <v>703</v>
      </c>
      <c r="F37" s="89" t="s">
        <v>672</v>
      </c>
      <c r="G37" s="45">
        <f>IFERROR(VLOOKUP(A37,SM!$D$11:$G$102,4,FALSE),0)</f>
        <v>137</v>
      </c>
      <c r="H37" s="45">
        <f>IFERROR(VLOOKUP(A37,DM!$D$11:$G$108,4,FALSE),0)</f>
        <v>137</v>
      </c>
      <c r="I37" s="105">
        <f>IFERROR(VLOOKUP(A37,DX!$D$11:$G$91,4,FALSE),0)</f>
        <v>0</v>
      </c>
    </row>
    <row r="38" spans="1:9" x14ac:dyDescent="0.25">
      <c r="A38" s="106">
        <v>141949</v>
      </c>
      <c r="B38" s="89" t="s">
        <v>71</v>
      </c>
      <c r="C38" s="89" t="s">
        <v>860</v>
      </c>
      <c r="D38" s="89" t="s">
        <v>701</v>
      </c>
      <c r="E38" s="89" t="s">
        <v>703</v>
      </c>
      <c r="F38" s="89" t="s">
        <v>634</v>
      </c>
      <c r="G38" s="45">
        <f>IFERROR(VLOOKUP(A38,SM!$D$11:$G$102,4,FALSE),0)</f>
        <v>0</v>
      </c>
      <c r="H38" s="45">
        <f>IFERROR(VLOOKUP(A38,DM!$D$11:$G$108,4,FALSE),0)</f>
        <v>175</v>
      </c>
      <c r="I38" s="105">
        <f>IFERROR(VLOOKUP(A38,DX!$D$11:$G$91,4,FALSE),0)</f>
        <v>0</v>
      </c>
    </row>
    <row r="39" spans="1:9" x14ac:dyDescent="0.25">
      <c r="A39" s="106">
        <v>9747</v>
      </c>
      <c r="B39" s="89" t="s">
        <v>446</v>
      </c>
      <c r="C39" s="89" t="s">
        <v>741</v>
      </c>
      <c r="D39" s="89" t="s">
        <v>701</v>
      </c>
      <c r="E39" s="89" t="s">
        <v>703</v>
      </c>
      <c r="F39" s="89" t="s">
        <v>675</v>
      </c>
      <c r="G39" s="45">
        <f>IFERROR(VLOOKUP(A39,SM!$D$11:$G$102,4,FALSE),0)</f>
        <v>253</v>
      </c>
      <c r="H39" s="45">
        <f>IFERROR(VLOOKUP(A39,DM!$D$11:$G$108,4,FALSE),0)</f>
        <v>300</v>
      </c>
      <c r="I39" s="105">
        <f>IFERROR(VLOOKUP(A39,DX!$D$11:$G$91,4,FALSE),0)</f>
        <v>0</v>
      </c>
    </row>
    <row r="40" spans="1:9" x14ac:dyDescent="0.25">
      <c r="A40" s="104">
        <v>11078</v>
      </c>
      <c r="B40" s="45" t="s">
        <v>332</v>
      </c>
      <c r="C40" s="45" t="s">
        <v>788</v>
      </c>
      <c r="D40" s="45" t="s">
        <v>701</v>
      </c>
      <c r="E40" s="45" t="s">
        <v>703</v>
      </c>
      <c r="F40" s="45" t="s">
        <v>607</v>
      </c>
      <c r="G40" s="45">
        <f>IFERROR(VLOOKUP(A40,SM!$D$11:$G$102,4,FALSE),0)</f>
        <v>771</v>
      </c>
      <c r="H40" s="45">
        <f>IFERROR(VLOOKUP(A40,DM!$D$11:$G$108,4,FALSE),0)</f>
        <v>640</v>
      </c>
      <c r="I40" s="105">
        <f>IFERROR(VLOOKUP(A40,DX!$D$11:$G$91,4,FALSE),0)</f>
        <v>0</v>
      </c>
    </row>
    <row r="41" spans="1:9" x14ac:dyDescent="0.25">
      <c r="A41" s="106">
        <v>43285</v>
      </c>
      <c r="B41" s="89" t="s">
        <v>398</v>
      </c>
      <c r="C41" s="89" t="s">
        <v>808</v>
      </c>
      <c r="D41" s="89" t="s">
        <v>702</v>
      </c>
      <c r="E41" s="89" t="s">
        <v>703</v>
      </c>
      <c r="F41" s="89" t="s">
        <v>617</v>
      </c>
      <c r="G41" s="45">
        <f>IFERROR(VLOOKUP(A41,SF!$D$11:$G$103,4,FALSE),0)</f>
        <v>250</v>
      </c>
      <c r="H41" s="45">
        <f>IFERROR(VLOOKUP(A41,DF!$D$11:$G$112,4,FALSE),0)</f>
        <v>250</v>
      </c>
      <c r="I41" s="105">
        <f>IFERROR(VLOOKUP(A41,DX!$D$11:$G$91,4,FALSE),0)</f>
        <v>250</v>
      </c>
    </row>
    <row r="42" spans="1:9" x14ac:dyDescent="0.25">
      <c r="A42" s="106">
        <v>12500</v>
      </c>
      <c r="B42" s="89" t="s">
        <v>402</v>
      </c>
      <c r="C42" s="89" t="s">
        <v>450</v>
      </c>
      <c r="D42" s="89" t="s">
        <v>702</v>
      </c>
      <c r="E42" s="89" t="s">
        <v>703</v>
      </c>
      <c r="F42" s="89" t="s">
        <v>681</v>
      </c>
      <c r="G42" s="45">
        <f>IFERROR(VLOOKUP(A42,SF!$D$11:$G$103,4,FALSE),0)</f>
        <v>0</v>
      </c>
      <c r="H42" s="45">
        <f>IFERROR(VLOOKUP(A42,DF!$D$11:$G$112,4,FALSE),0)</f>
        <v>682</v>
      </c>
      <c r="I42" s="105">
        <f>IFERROR(VLOOKUP(A42,DX!$D$11:$G$91,4,FALSE),0)</f>
        <v>462</v>
      </c>
    </row>
    <row r="43" spans="1:9" x14ac:dyDescent="0.25">
      <c r="A43" s="106">
        <v>185474</v>
      </c>
      <c r="B43" s="89" t="s">
        <v>451</v>
      </c>
      <c r="C43" s="89" t="s">
        <v>1025</v>
      </c>
      <c r="D43" s="89" t="s">
        <v>701</v>
      </c>
      <c r="E43" s="89" t="s">
        <v>703</v>
      </c>
      <c r="F43" s="89" t="s">
        <v>601</v>
      </c>
      <c r="G43" s="45">
        <f>IFERROR(VLOOKUP(A43,SM!$D$11:$G$102,4,FALSE),0)</f>
        <v>92</v>
      </c>
      <c r="H43" s="45">
        <f>IFERROR(VLOOKUP(A43,DM!$D$11:$G$108,4,FALSE),0)</f>
        <v>0</v>
      </c>
      <c r="I43" s="105">
        <f>IFERROR(VLOOKUP(A43,DX!$D$11:$G$91,4,FALSE),0)</f>
        <v>175</v>
      </c>
    </row>
    <row r="44" spans="1:9" x14ac:dyDescent="0.25">
      <c r="A44" s="106">
        <v>11535</v>
      </c>
      <c r="B44" s="89" t="s">
        <v>405</v>
      </c>
      <c r="C44" s="89" t="s">
        <v>785</v>
      </c>
      <c r="D44" s="89" t="s">
        <v>701</v>
      </c>
      <c r="E44" s="89" t="s">
        <v>703</v>
      </c>
      <c r="F44" s="89" t="s">
        <v>608</v>
      </c>
      <c r="G44" s="45">
        <f>IFERROR(VLOOKUP(A44,SM!$D$11:$G$102,4,FALSE),0)</f>
        <v>300</v>
      </c>
      <c r="H44" s="45">
        <f>IFERROR(VLOOKUP(A44,DM!$D$11:$G$108,4,FALSE),0)</f>
        <v>253</v>
      </c>
      <c r="I44" s="105">
        <f>IFERROR(VLOOKUP(A44,DX!$D$11:$G$91,4,FALSE),0)</f>
        <v>0</v>
      </c>
    </row>
    <row r="45" spans="1:9" x14ac:dyDescent="0.25">
      <c r="A45" s="106">
        <v>10090</v>
      </c>
      <c r="B45" s="89" t="s">
        <v>406</v>
      </c>
      <c r="C45" s="89" t="s">
        <v>704</v>
      </c>
      <c r="D45" s="89" t="s">
        <v>701</v>
      </c>
      <c r="E45" s="89" t="s">
        <v>703</v>
      </c>
      <c r="F45" s="89" t="s">
        <v>692</v>
      </c>
      <c r="G45" s="45">
        <f>IFERROR(VLOOKUP(A45,SM!$D$11:$G$102,4,FALSE),0)</f>
        <v>300</v>
      </c>
      <c r="H45" s="45">
        <f>IFERROR(VLOOKUP(A45,DM!$D$11:$G$108,4,FALSE),0)</f>
        <v>300</v>
      </c>
      <c r="I45" s="105">
        <f>IFERROR(VLOOKUP(A45,DX!$D$11:$G$91,4,FALSE),0)</f>
        <v>300</v>
      </c>
    </row>
    <row r="46" spans="1:9" x14ac:dyDescent="0.25">
      <c r="A46" s="106">
        <v>185487</v>
      </c>
      <c r="B46" s="89" t="s">
        <v>453</v>
      </c>
      <c r="C46" s="89" t="s">
        <v>1026</v>
      </c>
      <c r="D46" s="89" t="s">
        <v>702</v>
      </c>
      <c r="E46" s="89" t="s">
        <v>703</v>
      </c>
      <c r="F46" s="89" t="s">
        <v>601</v>
      </c>
      <c r="G46" s="45">
        <f>IFERROR(VLOOKUP(A46,SF!$D$11:$G$103,4,FALSE),0)</f>
        <v>387</v>
      </c>
      <c r="H46" s="45">
        <f>IFERROR(VLOOKUP(A46,DF!$D$11:$G$112,4,FALSE),0)</f>
        <v>175</v>
      </c>
      <c r="I46" s="105">
        <f>IFERROR(VLOOKUP(A46,DX!$D$11:$G$91,4,FALSE),0)</f>
        <v>175</v>
      </c>
    </row>
    <row r="47" spans="1:9" x14ac:dyDescent="0.25">
      <c r="A47" s="106">
        <v>23252</v>
      </c>
      <c r="B47" s="89" t="s">
        <v>524</v>
      </c>
      <c r="C47" s="89" t="s">
        <v>778</v>
      </c>
      <c r="D47" s="89" t="s">
        <v>702</v>
      </c>
      <c r="E47" s="89" t="s">
        <v>1077</v>
      </c>
      <c r="F47" s="89" t="s">
        <v>611</v>
      </c>
      <c r="G47" s="45">
        <f>IFERROR(VLOOKUP(A47,SF!$D$11:$G$103,4,FALSE),0)</f>
        <v>0</v>
      </c>
      <c r="H47" s="45">
        <f>IFERROR(VLOOKUP(A47,DF!$D$11:$G$112,4,FALSE),0)</f>
        <v>267</v>
      </c>
      <c r="I47" s="105">
        <f>IFERROR(VLOOKUP(A47,DX!$D$11:$G$91,4,FALSE),0)</f>
        <v>213</v>
      </c>
    </row>
    <row r="48" spans="1:9" x14ac:dyDescent="0.25">
      <c r="A48" s="106">
        <v>11252</v>
      </c>
      <c r="B48" s="89" t="s">
        <v>282</v>
      </c>
      <c r="C48" s="89" t="s">
        <v>870</v>
      </c>
      <c r="D48" s="89" t="s">
        <v>702</v>
      </c>
      <c r="E48" s="89" t="s">
        <v>703</v>
      </c>
      <c r="F48" s="89" t="s">
        <v>635</v>
      </c>
      <c r="G48" s="45">
        <f>IFERROR(VLOOKUP(A48,SF!$D$11:$G$103,4,FALSE),0)</f>
        <v>157</v>
      </c>
      <c r="H48" s="45">
        <f>IFERROR(VLOOKUP(A48,DF!$D$11:$G$112,4,FALSE),0)</f>
        <v>253</v>
      </c>
      <c r="I48" s="105">
        <f>IFERROR(VLOOKUP(A48,DX!$D$11:$G$91,4,FALSE),0)</f>
        <v>253</v>
      </c>
    </row>
    <row r="49" spans="1:9" x14ac:dyDescent="0.25">
      <c r="A49" s="104">
        <v>11037</v>
      </c>
      <c r="B49" s="45" t="s">
        <v>455</v>
      </c>
      <c r="C49" s="45" t="s">
        <v>930</v>
      </c>
      <c r="D49" s="45" t="s">
        <v>701</v>
      </c>
      <c r="E49" s="45" t="s">
        <v>931</v>
      </c>
      <c r="F49" s="45" t="s">
        <v>653</v>
      </c>
      <c r="G49" s="45">
        <f>IFERROR(VLOOKUP(A49,SM!$D$11:$G$102,4,FALSE),0)</f>
        <v>891</v>
      </c>
      <c r="H49" s="45">
        <f>IFERROR(VLOOKUP(A49,DM!$D$11:$G$108,4,FALSE),0)</f>
        <v>1550</v>
      </c>
      <c r="I49" s="105">
        <f>IFERROR(VLOOKUP(A49,DX!$D$11:$G$91,4,FALSE),0)</f>
        <v>1250</v>
      </c>
    </row>
    <row r="50" spans="1:9" x14ac:dyDescent="0.25">
      <c r="A50" s="106">
        <v>38568</v>
      </c>
      <c r="B50" s="89" t="s">
        <v>216</v>
      </c>
      <c r="C50" s="89" t="s">
        <v>844</v>
      </c>
      <c r="D50" s="89" t="s">
        <v>701</v>
      </c>
      <c r="E50" s="89" t="s">
        <v>703</v>
      </c>
      <c r="F50" s="89" t="s">
        <v>628</v>
      </c>
      <c r="G50" s="45">
        <f>IFERROR(VLOOKUP(A50,SM!$D$11:$G$102,4,FALSE),0)</f>
        <v>588</v>
      </c>
      <c r="H50" s="45">
        <f>IFERROR(VLOOKUP(A50,DM!$D$11:$G$108,4,FALSE),0)</f>
        <v>792</v>
      </c>
      <c r="I50" s="105">
        <f>IFERROR(VLOOKUP(A50,DX!$D$11:$G$91,4,FALSE),0)</f>
        <v>542</v>
      </c>
    </row>
    <row r="51" spans="1:9" x14ac:dyDescent="0.25">
      <c r="A51" s="104">
        <v>13892</v>
      </c>
      <c r="B51" s="45" t="s">
        <v>540</v>
      </c>
      <c r="C51" s="45" t="s">
        <v>868</v>
      </c>
      <c r="D51" s="45" t="s">
        <v>701</v>
      </c>
      <c r="E51" s="45" t="s">
        <v>703</v>
      </c>
      <c r="F51" s="45" t="s">
        <v>635</v>
      </c>
      <c r="G51" s="45">
        <f>IFERROR(VLOOKUP(A51,SM!$D$11:$G$102,4,FALSE),0)</f>
        <v>917</v>
      </c>
      <c r="H51" s="45">
        <f>IFERROR(VLOOKUP(A51,DM!$D$11:$G$108,4,FALSE),0)</f>
        <v>434</v>
      </c>
      <c r="I51" s="105">
        <f>IFERROR(VLOOKUP(A51,DX!$D$11:$G$91,4,FALSE),0)</f>
        <v>332</v>
      </c>
    </row>
    <row r="52" spans="1:9" x14ac:dyDescent="0.25">
      <c r="A52" s="106">
        <v>12293</v>
      </c>
      <c r="B52" s="89" t="s">
        <v>566</v>
      </c>
      <c r="C52" s="89" t="s">
        <v>943</v>
      </c>
      <c r="D52" s="89" t="s">
        <v>701</v>
      </c>
      <c r="E52" s="89" t="s">
        <v>703</v>
      </c>
      <c r="F52" s="89" t="s">
        <v>656</v>
      </c>
      <c r="G52" s="45">
        <f>IFERROR(VLOOKUP(A52,SM!$D$11:$G$102,4,FALSE),0)</f>
        <v>253</v>
      </c>
      <c r="H52" s="45">
        <f>IFERROR(VLOOKUP(A52,DM!$D$11:$G$108,4,FALSE),0)</f>
        <v>253</v>
      </c>
      <c r="I52" s="105">
        <f>IFERROR(VLOOKUP(A52,DX!$D$11:$G$91,4,FALSE),0)</f>
        <v>0</v>
      </c>
    </row>
    <row r="53" spans="1:9" x14ac:dyDescent="0.25">
      <c r="A53" s="106">
        <v>184181</v>
      </c>
      <c r="B53" s="89" t="s">
        <v>1069</v>
      </c>
      <c r="C53" s="89" t="s">
        <v>1070</v>
      </c>
      <c r="D53" s="89" t="s">
        <v>701</v>
      </c>
      <c r="E53" s="89" t="s">
        <v>703</v>
      </c>
      <c r="F53" s="89" t="s">
        <v>691</v>
      </c>
      <c r="G53" s="45">
        <f>IFERROR(VLOOKUP(A53,SM!$D$11:$G$102,4,FALSE),0)</f>
        <v>102</v>
      </c>
      <c r="H53" s="45">
        <f>IFERROR(VLOOKUP(A53,DM!$D$11:$G$108,4,FALSE),0)</f>
        <v>157</v>
      </c>
      <c r="I53" s="105">
        <f>IFERROR(VLOOKUP(A53,DX!$D$11:$G$91,4,FALSE),0)</f>
        <v>0</v>
      </c>
    </row>
    <row r="54" spans="1:9" x14ac:dyDescent="0.25">
      <c r="A54" s="106">
        <v>48501</v>
      </c>
      <c r="B54" s="89" t="s">
        <v>220</v>
      </c>
      <c r="C54" s="89" t="s">
        <v>456</v>
      </c>
      <c r="D54" s="89" t="s">
        <v>701</v>
      </c>
      <c r="E54" s="89" t="s">
        <v>703</v>
      </c>
      <c r="F54" s="89" t="s">
        <v>642</v>
      </c>
      <c r="G54" s="45">
        <f>IFERROR(VLOOKUP(A54,SM!$D$11:$G$102,4,FALSE),0)</f>
        <v>137</v>
      </c>
      <c r="H54" s="45">
        <f>IFERROR(VLOOKUP(A54,DM!$D$11:$G$108,4,FALSE),0)</f>
        <v>92</v>
      </c>
      <c r="I54" s="105">
        <f>IFERROR(VLOOKUP(A54,DX!$D$11:$G$91,4,FALSE),0)</f>
        <v>0</v>
      </c>
    </row>
    <row r="55" spans="1:9" x14ac:dyDescent="0.25">
      <c r="A55" s="104">
        <v>20121</v>
      </c>
      <c r="B55" s="45" t="s">
        <v>302</v>
      </c>
      <c r="C55" s="45" t="s">
        <v>811</v>
      </c>
      <c r="D55" s="45" t="s">
        <v>701</v>
      </c>
      <c r="E55" s="45" t="s">
        <v>703</v>
      </c>
      <c r="F55" s="45" t="s">
        <v>618</v>
      </c>
      <c r="G55" s="45">
        <f>IFERROR(VLOOKUP(A55,SM!$D$11:$G$102,4,FALSE),0)</f>
        <v>600</v>
      </c>
      <c r="H55" s="45">
        <f>IFERROR(VLOOKUP(A55,DM!$D$11:$G$108,4,FALSE),0)</f>
        <v>713</v>
      </c>
      <c r="I55" s="105">
        <f>IFERROR(VLOOKUP(A55,DX!$D$11:$G$91,4,FALSE),0)</f>
        <v>425</v>
      </c>
    </row>
    <row r="56" spans="1:9" x14ac:dyDescent="0.25">
      <c r="A56" s="106">
        <v>188357</v>
      </c>
      <c r="B56" s="89" t="s">
        <v>504</v>
      </c>
      <c r="C56" s="89" t="s">
        <v>1005</v>
      </c>
      <c r="D56" s="89" t="s">
        <v>701</v>
      </c>
      <c r="E56" s="89" t="s">
        <v>703</v>
      </c>
      <c r="F56" s="89" t="s">
        <v>670</v>
      </c>
      <c r="G56" s="45">
        <f>IFERROR(VLOOKUP(A56,SM!$D$11:$G$102,4,FALSE),0)</f>
        <v>0</v>
      </c>
      <c r="H56" s="45">
        <f>IFERROR(VLOOKUP(A56,DM!$D$11:$G$108,4,FALSE),0)</f>
        <v>0</v>
      </c>
      <c r="I56" s="105">
        <f>IFERROR(VLOOKUP(A56,DX!$D$11:$G$91,4,FALSE),0)</f>
        <v>250</v>
      </c>
    </row>
    <row r="57" spans="1:9" x14ac:dyDescent="0.25">
      <c r="A57" s="106">
        <v>11296</v>
      </c>
      <c r="B57" s="89" t="s">
        <v>225</v>
      </c>
      <c r="C57" s="89" t="s">
        <v>1031</v>
      </c>
      <c r="D57" s="89" t="s">
        <v>702</v>
      </c>
      <c r="E57" s="89" t="s">
        <v>703</v>
      </c>
      <c r="F57" s="89" t="s">
        <v>680</v>
      </c>
      <c r="G57" s="45">
        <f>IFERROR(VLOOKUP(A57,SF!$D$11:$G$103,4,FALSE),0)</f>
        <v>0</v>
      </c>
      <c r="H57" s="45">
        <f>IFERROR(VLOOKUP(A57,DF!$D$11:$G$112,4,FALSE),0)</f>
        <v>678</v>
      </c>
      <c r="I57" s="105">
        <f>IFERROR(VLOOKUP(A57,DX!$D$11:$G$91,4,FALSE),0)</f>
        <v>380</v>
      </c>
    </row>
    <row r="58" spans="1:9" x14ac:dyDescent="0.25">
      <c r="A58" s="104">
        <v>30728</v>
      </c>
      <c r="B58" s="45" t="s">
        <v>226</v>
      </c>
      <c r="C58" s="45" t="s">
        <v>1001</v>
      </c>
      <c r="D58" s="45" t="s">
        <v>701</v>
      </c>
      <c r="E58" s="45" t="s">
        <v>703</v>
      </c>
      <c r="F58" s="45" t="s">
        <v>670</v>
      </c>
      <c r="G58" s="45">
        <f>IFERROR(VLOOKUP(A58,SM!$D$11:$G$102,4,FALSE),0)</f>
        <v>1004</v>
      </c>
      <c r="H58" s="45">
        <f>IFERROR(VLOOKUP(A58,DM!$D$11:$G$108,4,FALSE),0)</f>
        <v>1090</v>
      </c>
      <c r="I58" s="105">
        <f>IFERROR(VLOOKUP(A58,DX!$D$11:$G$91,4,FALSE),0)</f>
        <v>816</v>
      </c>
    </row>
    <row r="59" spans="1:9" x14ac:dyDescent="0.25">
      <c r="A59" s="104">
        <v>16587</v>
      </c>
      <c r="B59" s="45" t="s">
        <v>228</v>
      </c>
      <c r="C59" s="45" t="s">
        <v>143</v>
      </c>
      <c r="D59" s="45" t="s">
        <v>701</v>
      </c>
      <c r="E59" s="45" t="s">
        <v>703</v>
      </c>
      <c r="F59" s="45" t="s">
        <v>662</v>
      </c>
      <c r="G59" s="45">
        <f>IFERROR(VLOOKUP(A59,SM!$D$11:$G$102,4,FALSE),0)</f>
        <v>137</v>
      </c>
      <c r="H59" s="45">
        <f>IFERROR(VLOOKUP(A59,DM!$D$11:$G$108,4,FALSE),0)</f>
        <v>250</v>
      </c>
      <c r="I59" s="105">
        <f>IFERROR(VLOOKUP(A59,DX!$D$11:$G$91,4,FALSE),0)</f>
        <v>0</v>
      </c>
    </row>
    <row r="60" spans="1:9" x14ac:dyDescent="0.25">
      <c r="A60" s="106">
        <v>43385</v>
      </c>
      <c r="B60" s="89" t="s">
        <v>230</v>
      </c>
      <c r="C60" s="89" t="s">
        <v>756</v>
      </c>
      <c r="D60" s="89" t="s">
        <v>701</v>
      </c>
      <c r="E60" s="89" t="s">
        <v>703</v>
      </c>
      <c r="F60" s="89" t="s">
        <v>660</v>
      </c>
      <c r="G60" s="45">
        <f>IFERROR(VLOOKUP(A60,SM!$D$11:$G$102,4,FALSE),0)</f>
        <v>184</v>
      </c>
      <c r="H60" s="45">
        <f>IFERROR(VLOOKUP(A60,DM!$D$11:$G$108,4,FALSE),0)</f>
        <v>137</v>
      </c>
      <c r="I60" s="105">
        <f>IFERROR(VLOOKUP(A60,DX!$D$11:$G$91,4,FALSE),0)</f>
        <v>0</v>
      </c>
    </row>
    <row r="61" spans="1:9" x14ac:dyDescent="0.25">
      <c r="A61" s="104">
        <v>10246</v>
      </c>
      <c r="B61" s="45" t="s">
        <v>231</v>
      </c>
      <c r="C61" s="45" t="s">
        <v>776</v>
      </c>
      <c r="D61" s="45" t="s">
        <v>702</v>
      </c>
      <c r="E61" s="45" t="s">
        <v>703</v>
      </c>
      <c r="F61" s="45" t="s">
        <v>611</v>
      </c>
      <c r="G61" s="45">
        <f>IFERROR(VLOOKUP(A61,SF!$D$11:$G$103,4,FALSE),0)</f>
        <v>768</v>
      </c>
      <c r="H61" s="45">
        <f>IFERROR(VLOOKUP(A61,DF!$D$11:$G$112,4,FALSE),0)</f>
        <v>388</v>
      </c>
      <c r="I61" s="105">
        <f>IFERROR(VLOOKUP(A61,DX!$D$11:$G$91,4,FALSE),0)</f>
        <v>943</v>
      </c>
    </row>
    <row r="62" spans="1:9" x14ac:dyDescent="0.25">
      <c r="A62" s="106">
        <v>14871</v>
      </c>
      <c r="B62" s="89" t="s">
        <v>232</v>
      </c>
      <c r="C62" s="89" t="s">
        <v>1021</v>
      </c>
      <c r="D62" s="89" t="s">
        <v>702</v>
      </c>
      <c r="E62" s="89" t="s">
        <v>703</v>
      </c>
      <c r="F62" s="89" t="s">
        <v>678</v>
      </c>
      <c r="G62" s="45">
        <f>IFERROR(VLOOKUP(A62,SF!$D$11:$G$103,4,FALSE),0)</f>
        <v>0</v>
      </c>
      <c r="H62" s="45">
        <f>IFERROR(VLOOKUP(A62,DF!$D$11:$G$112,4,FALSE),0)</f>
        <v>388</v>
      </c>
      <c r="I62" s="105">
        <f>IFERROR(VLOOKUP(A62,DX!$D$11:$G$91,4,FALSE),0)</f>
        <v>267</v>
      </c>
    </row>
    <row r="63" spans="1:9" x14ac:dyDescent="0.25">
      <c r="A63" s="106">
        <v>14872</v>
      </c>
      <c r="B63" s="89" t="s">
        <v>233</v>
      </c>
      <c r="C63" s="89" t="s">
        <v>1018</v>
      </c>
      <c r="D63" s="89" t="s">
        <v>702</v>
      </c>
      <c r="E63" s="89" t="s">
        <v>703</v>
      </c>
      <c r="F63" s="89" t="s">
        <v>678</v>
      </c>
      <c r="G63" s="45">
        <f>IFERROR(VLOOKUP(A63,SF!$D$11:$G$103,4,FALSE),0)</f>
        <v>0</v>
      </c>
      <c r="H63" s="45">
        <f>IFERROR(VLOOKUP(A63,DF!$D$11:$G$112,4,FALSE),0)</f>
        <v>388</v>
      </c>
      <c r="I63" s="105">
        <f>IFERROR(VLOOKUP(A63,DX!$D$11:$G$91,4,FALSE),0)</f>
        <v>425</v>
      </c>
    </row>
    <row r="64" spans="1:9" x14ac:dyDescent="0.25">
      <c r="A64" s="106">
        <v>52573</v>
      </c>
      <c r="B64" s="90" t="s">
        <v>518</v>
      </c>
      <c r="C64" s="91">
        <v>23435</v>
      </c>
      <c r="D64" s="89" t="s">
        <v>701</v>
      </c>
      <c r="E64" s="89" t="s">
        <v>703</v>
      </c>
      <c r="F64" s="89" t="s">
        <v>672</v>
      </c>
      <c r="G64" s="45">
        <f>IFERROR(VLOOKUP(A64,SM!$D$11:$G$102,4,FALSE),0)</f>
        <v>55</v>
      </c>
      <c r="H64" s="45">
        <f>IFERROR(VLOOKUP(A64,DM!$D$11:$G$108,4,FALSE),0)</f>
        <v>137</v>
      </c>
      <c r="I64" s="105">
        <f>IFERROR(VLOOKUP(A64,DX!$D$11:$G$91,4,FALSE),0)</f>
        <v>0</v>
      </c>
    </row>
    <row r="65" spans="1:9" x14ac:dyDescent="0.25">
      <c r="A65" s="106">
        <v>10240</v>
      </c>
      <c r="B65" s="89" t="s">
        <v>242</v>
      </c>
      <c r="C65" s="89" t="s">
        <v>771</v>
      </c>
      <c r="D65" s="89" t="s">
        <v>701</v>
      </c>
      <c r="E65" s="89" t="s">
        <v>703</v>
      </c>
      <c r="F65" s="89" t="s">
        <v>611</v>
      </c>
      <c r="G65" s="45">
        <f>IFERROR(VLOOKUP(A65,SM!$D$11:$G$102,4,FALSE),0)</f>
        <v>0</v>
      </c>
      <c r="H65" s="45">
        <f>IFERROR(VLOOKUP(A65,DM!$D$11:$G$108,4,FALSE),0)</f>
        <v>754</v>
      </c>
      <c r="I65" s="105">
        <f>IFERROR(VLOOKUP(A65,DX!$D$11:$G$91,4,FALSE),0)</f>
        <v>0</v>
      </c>
    </row>
    <row r="66" spans="1:9" x14ac:dyDescent="0.25">
      <c r="A66" s="106">
        <v>176365</v>
      </c>
      <c r="B66" s="89" t="s">
        <v>418</v>
      </c>
      <c r="C66" s="89" t="s">
        <v>730</v>
      </c>
      <c r="D66" s="89" t="s">
        <v>701</v>
      </c>
      <c r="E66" s="89" t="s">
        <v>703</v>
      </c>
      <c r="F66" s="89" t="s">
        <v>673</v>
      </c>
      <c r="G66" s="45">
        <f>IFERROR(VLOOKUP(A66,SM!$D$11:$G$102,4,FALSE),0)</f>
        <v>137</v>
      </c>
      <c r="H66" s="45">
        <f>IFERROR(VLOOKUP(A66,DM!$D$11:$G$108,4,FALSE),0)</f>
        <v>229</v>
      </c>
      <c r="I66" s="105">
        <f>IFERROR(VLOOKUP(A66,DX!$D$11:$G$91,4,FALSE),0)</f>
        <v>137</v>
      </c>
    </row>
    <row r="67" spans="1:9" x14ac:dyDescent="0.25">
      <c r="A67" s="106">
        <v>14873</v>
      </c>
      <c r="B67" s="89" t="s">
        <v>244</v>
      </c>
      <c r="C67" s="89" t="s">
        <v>1014</v>
      </c>
      <c r="D67" s="89" t="s">
        <v>701</v>
      </c>
      <c r="E67" s="89" t="s">
        <v>703</v>
      </c>
      <c r="F67" s="89" t="s">
        <v>678</v>
      </c>
      <c r="G67" s="45">
        <f>IFERROR(VLOOKUP(A67,SM!$D$11:$G$102,4,FALSE),0)</f>
        <v>0</v>
      </c>
      <c r="H67" s="45">
        <f>IFERROR(VLOOKUP(A67,DM!$D$11:$G$108,4,FALSE),0)</f>
        <v>137</v>
      </c>
      <c r="I67" s="105">
        <f>IFERROR(VLOOKUP(A67,DX!$D$11:$G$91,4,FALSE),0)</f>
        <v>0</v>
      </c>
    </row>
    <row r="68" spans="1:9" x14ac:dyDescent="0.25">
      <c r="A68" s="106">
        <v>88646</v>
      </c>
      <c r="B68" s="89" t="s">
        <v>1125</v>
      </c>
      <c r="C68" s="91">
        <v>26728</v>
      </c>
      <c r="D68" s="89" t="s">
        <v>701</v>
      </c>
      <c r="E68" s="89" t="s">
        <v>703</v>
      </c>
      <c r="F68" s="89" t="s">
        <v>648</v>
      </c>
      <c r="G68" s="45">
        <f>IFERROR(VLOOKUP(A68,SM!$D$11:$G$102,4,FALSE),0)</f>
        <v>0</v>
      </c>
      <c r="H68" s="45">
        <f>IFERROR(VLOOKUP(A68,DM!$D$11:$G$108,4,FALSE),0)</f>
        <v>0</v>
      </c>
      <c r="I68" s="105">
        <f>IFERROR(VLOOKUP(A68,DX!$D$11:$G$91,4,FALSE),0)</f>
        <v>175</v>
      </c>
    </row>
    <row r="69" spans="1:9" x14ac:dyDescent="0.25">
      <c r="A69" s="104">
        <v>41945</v>
      </c>
      <c r="B69" s="45" t="s">
        <v>248</v>
      </c>
      <c r="C69" s="45" t="s">
        <v>753</v>
      </c>
      <c r="D69" s="45" t="s">
        <v>701</v>
      </c>
      <c r="E69" s="45" t="s">
        <v>703</v>
      </c>
      <c r="F69" s="45" t="s">
        <v>676</v>
      </c>
      <c r="G69" s="45">
        <f>IFERROR(VLOOKUP(A69,SM!$D$11:$G$102,4,FALSE),0)</f>
        <v>1188</v>
      </c>
      <c r="H69" s="45">
        <f>IFERROR(VLOOKUP(A69,DM!$D$11:$G$108,4,FALSE),0)</f>
        <v>1188</v>
      </c>
      <c r="I69" s="105">
        <f>IFERROR(VLOOKUP(A69,DX!$D$11:$G$91,4,FALSE),0)</f>
        <v>716</v>
      </c>
    </row>
    <row r="70" spans="1:9" x14ac:dyDescent="0.25">
      <c r="A70" s="104">
        <v>68073</v>
      </c>
      <c r="B70" s="45" t="s">
        <v>252</v>
      </c>
      <c r="C70" s="45" t="s">
        <v>465</v>
      </c>
      <c r="D70" s="45" t="s">
        <v>701</v>
      </c>
      <c r="E70" s="45" t="s">
        <v>703</v>
      </c>
      <c r="F70" s="45" t="s">
        <v>629</v>
      </c>
      <c r="G70" s="45">
        <f>IFERROR(VLOOKUP(A70,SM!$D$11:$G$102,4,FALSE),0)</f>
        <v>92</v>
      </c>
      <c r="H70" s="45">
        <f>IFERROR(VLOOKUP(A70,DM!$D$11:$G$108,4,FALSE),0)</f>
        <v>0</v>
      </c>
      <c r="I70" s="105">
        <f>IFERROR(VLOOKUP(A70,DX!$D$11:$G$91,4,FALSE),0)</f>
        <v>0</v>
      </c>
    </row>
    <row r="71" spans="1:9" x14ac:dyDescent="0.25">
      <c r="A71" s="104">
        <v>13969</v>
      </c>
      <c r="B71" s="45" t="s">
        <v>253</v>
      </c>
      <c r="C71" s="45" t="s">
        <v>740</v>
      </c>
      <c r="D71" s="45" t="s">
        <v>702</v>
      </c>
      <c r="E71" s="45" t="s">
        <v>703</v>
      </c>
      <c r="F71" s="45" t="s">
        <v>674</v>
      </c>
      <c r="G71" s="45">
        <f>IFERROR(VLOOKUP(A71,SF!$D$11:$G$103,4,FALSE),0)</f>
        <v>0</v>
      </c>
      <c r="H71" s="45">
        <f>IFERROR(VLOOKUP(A71,DF!$D$11:$G$112,4,FALSE),0)</f>
        <v>500</v>
      </c>
      <c r="I71" s="105">
        <f>IFERROR(VLOOKUP(A71,DX!$D$11:$G$91,4,FALSE),0)</f>
        <v>137</v>
      </c>
    </row>
    <row r="72" spans="1:9" x14ac:dyDescent="0.25">
      <c r="A72" s="106">
        <v>12792</v>
      </c>
      <c r="B72" s="89" t="s">
        <v>254</v>
      </c>
      <c r="C72" s="89" t="s">
        <v>104</v>
      </c>
      <c r="D72" s="89" t="s">
        <v>702</v>
      </c>
      <c r="E72" s="89" t="s">
        <v>703</v>
      </c>
      <c r="F72" s="89" t="s">
        <v>659</v>
      </c>
      <c r="G72" s="45">
        <f>IFERROR(VLOOKUP(A72,SF!$D$11:$G$103,4,FALSE),0)</f>
        <v>0</v>
      </c>
      <c r="H72" s="45">
        <f>IFERROR(VLOOKUP(A72,DF!$D$11:$G$112,4,FALSE),0)</f>
        <v>92</v>
      </c>
      <c r="I72" s="105">
        <f>IFERROR(VLOOKUP(A72,DX!$D$11:$G$91,4,FALSE),0)</f>
        <v>213</v>
      </c>
    </row>
    <row r="73" spans="1:9" x14ac:dyDescent="0.25">
      <c r="A73" s="107">
        <v>184076</v>
      </c>
      <c r="B73" s="45" t="s">
        <v>1115</v>
      </c>
      <c r="C73" s="45" t="s">
        <v>1114</v>
      </c>
      <c r="D73" s="45" t="s">
        <v>702</v>
      </c>
      <c r="E73" s="45" t="s">
        <v>703</v>
      </c>
      <c r="F73" s="45" t="s">
        <v>628</v>
      </c>
      <c r="G73" s="45">
        <f>IFERROR(VLOOKUP(A73,SF!$D$11:$G$103,4,FALSE),0)</f>
        <v>137</v>
      </c>
      <c r="H73" s="45">
        <f>IFERROR(VLOOKUP(A73,DF!$D$11:$G$112,4,FALSE),0)</f>
        <v>274</v>
      </c>
      <c r="I73" s="105">
        <f>IFERROR(VLOOKUP(A73,DX!$D$11:$G$91,4,FALSE),0)</f>
        <v>312</v>
      </c>
    </row>
    <row r="74" spans="1:9" x14ac:dyDescent="0.25">
      <c r="A74" s="104">
        <v>184182</v>
      </c>
      <c r="B74" s="45" t="s">
        <v>525</v>
      </c>
      <c r="C74" s="45" t="s">
        <v>472</v>
      </c>
      <c r="D74" s="45" t="s">
        <v>701</v>
      </c>
      <c r="E74" s="45" t="s">
        <v>703</v>
      </c>
      <c r="F74" s="45" t="s">
        <v>611</v>
      </c>
      <c r="G74" s="45">
        <f>IFERROR(VLOOKUP(A74,SM!$D$11:$G$102,4,FALSE),0)</f>
        <v>0</v>
      </c>
      <c r="H74" s="45">
        <f>IFERROR(VLOOKUP(A74,DM!$D$11:$G$108,4,FALSE),0)</f>
        <v>137</v>
      </c>
      <c r="I74" s="105">
        <f>IFERROR(VLOOKUP(A74,DX!$D$11:$G$91,4,FALSE),0)</f>
        <v>0</v>
      </c>
    </row>
    <row r="75" spans="1:9" x14ac:dyDescent="0.25">
      <c r="A75" s="106">
        <v>11297</v>
      </c>
      <c r="B75" s="89" t="s">
        <v>257</v>
      </c>
      <c r="C75" s="89" t="s">
        <v>103</v>
      </c>
      <c r="D75" s="89" t="s">
        <v>702</v>
      </c>
      <c r="E75" s="89" t="s">
        <v>703</v>
      </c>
      <c r="F75" s="89" t="s">
        <v>680</v>
      </c>
      <c r="G75" s="45">
        <f>IFERROR(VLOOKUP(A75,SF!$D$11:$G$103,4,FALSE),0)</f>
        <v>253</v>
      </c>
      <c r="H75" s="45">
        <f>IFERROR(VLOOKUP(A75,DF!$D$11:$G$112,4,FALSE),0)</f>
        <v>678</v>
      </c>
      <c r="I75" s="105">
        <f>IFERROR(VLOOKUP(A75,DX!$D$11:$G$91,4,FALSE),0)</f>
        <v>390</v>
      </c>
    </row>
    <row r="76" spans="1:9" x14ac:dyDescent="0.25">
      <c r="A76" s="106">
        <v>14099</v>
      </c>
      <c r="B76" s="89" t="s">
        <v>258</v>
      </c>
      <c r="C76" s="89" t="s">
        <v>814</v>
      </c>
      <c r="D76" s="89" t="s">
        <v>701</v>
      </c>
      <c r="E76" s="89" t="s">
        <v>815</v>
      </c>
      <c r="F76" s="89" t="s">
        <v>619</v>
      </c>
      <c r="G76" s="45">
        <f>IFERROR(VLOOKUP(A76,SM!$D$11:$G$102,4,FALSE),0)</f>
        <v>205</v>
      </c>
      <c r="H76" s="45">
        <f>IFERROR(VLOOKUP(A76,DM!$D$11:$G$108,4,FALSE),0)</f>
        <v>205</v>
      </c>
      <c r="I76" s="105">
        <f>IFERROR(VLOOKUP(A76,DX!$D$11:$G$91,4,FALSE),0)</f>
        <v>205</v>
      </c>
    </row>
    <row r="77" spans="1:9" x14ac:dyDescent="0.25">
      <c r="A77" s="106">
        <v>10109</v>
      </c>
      <c r="B77" s="89" t="s">
        <v>259</v>
      </c>
      <c r="C77" s="89" t="s">
        <v>999</v>
      </c>
      <c r="D77" s="89" t="s">
        <v>702</v>
      </c>
      <c r="E77" s="89" t="s">
        <v>703</v>
      </c>
      <c r="F77" s="89" t="s">
        <v>670</v>
      </c>
      <c r="G77" s="45">
        <f>IFERROR(VLOOKUP(A77,SF!$D$11:$G$103,4,FALSE),0)</f>
        <v>300</v>
      </c>
      <c r="H77" s="45">
        <f>IFERROR(VLOOKUP(A77,DF!$D$11:$G$112,4,FALSE),0)</f>
        <v>980</v>
      </c>
      <c r="I77" s="105">
        <f>IFERROR(VLOOKUP(A77,DX!$D$11:$G$91,4,FALSE),0)</f>
        <v>891</v>
      </c>
    </row>
    <row r="78" spans="1:9" x14ac:dyDescent="0.25">
      <c r="A78" s="106">
        <v>10120</v>
      </c>
      <c r="B78" s="89" t="s">
        <v>466</v>
      </c>
      <c r="C78" s="89" t="s">
        <v>1006</v>
      </c>
      <c r="D78" s="89" t="s">
        <v>702</v>
      </c>
      <c r="E78" s="89" t="s">
        <v>703</v>
      </c>
      <c r="F78" s="89" t="s">
        <v>670</v>
      </c>
      <c r="G78" s="45">
        <f>IFERROR(VLOOKUP(A78,SF!$D$11:$G$103,4,FALSE),0)</f>
        <v>0</v>
      </c>
      <c r="H78" s="45">
        <f>IFERROR(VLOOKUP(A78,DF!$D$11:$G$112,4,FALSE),0)</f>
        <v>0</v>
      </c>
      <c r="I78" s="105">
        <f>IFERROR(VLOOKUP(A78,DX!$D$11:$G$91,4,FALSE),0)</f>
        <v>250</v>
      </c>
    </row>
    <row r="79" spans="1:9" x14ac:dyDescent="0.25">
      <c r="A79" s="104">
        <v>12496</v>
      </c>
      <c r="B79" s="45" t="s">
        <v>264</v>
      </c>
      <c r="C79" s="45" t="s">
        <v>98</v>
      </c>
      <c r="D79" s="45" t="s">
        <v>702</v>
      </c>
      <c r="E79" s="45" t="s">
        <v>703</v>
      </c>
      <c r="F79" s="45" t="s">
        <v>681</v>
      </c>
      <c r="G79" s="45">
        <f>IFERROR(VLOOKUP(A79,SF!$D$11:$G$103,4,FALSE),0)</f>
        <v>1426</v>
      </c>
      <c r="H79" s="45">
        <f>IFERROR(VLOOKUP(A79,DF!$D$11:$G$112,4,FALSE),0)</f>
        <v>1220</v>
      </c>
      <c r="I79" s="105">
        <f>IFERROR(VLOOKUP(A79,DX!$D$11:$G$91,4,FALSE),0)</f>
        <v>1425</v>
      </c>
    </row>
    <row r="80" spans="1:9" x14ac:dyDescent="0.25">
      <c r="A80" s="106">
        <v>11318</v>
      </c>
      <c r="B80" s="89" t="s">
        <v>265</v>
      </c>
      <c r="C80" s="89" t="s">
        <v>1030</v>
      </c>
      <c r="D80" s="89" t="s">
        <v>701</v>
      </c>
      <c r="E80" s="89" t="s">
        <v>703</v>
      </c>
      <c r="F80" s="89" t="s">
        <v>680</v>
      </c>
      <c r="G80" s="45">
        <f>IFERROR(VLOOKUP(A80,SM!$D$11:$G$102,4,FALSE),0)</f>
        <v>157</v>
      </c>
      <c r="H80" s="45">
        <f>IFERROR(VLOOKUP(A80,DM!$D$11:$G$108,4,FALSE),0)</f>
        <v>565</v>
      </c>
      <c r="I80" s="105">
        <f>IFERROR(VLOOKUP(A80,DX!$D$11:$G$91,4,FALSE),0)</f>
        <v>380</v>
      </c>
    </row>
    <row r="81" spans="1:9" x14ac:dyDescent="0.25">
      <c r="A81" s="104">
        <v>142083</v>
      </c>
      <c r="B81" s="45" t="s">
        <v>267</v>
      </c>
      <c r="C81" s="45" t="s">
        <v>340</v>
      </c>
      <c r="D81" s="45" t="s">
        <v>702</v>
      </c>
      <c r="E81" s="45" t="s">
        <v>703</v>
      </c>
      <c r="F81" s="45" t="s">
        <v>648</v>
      </c>
      <c r="G81" s="45">
        <f>IFERROR(VLOOKUP(A81,SF!$D$11:$G$103,4,FALSE),0)</f>
        <v>175</v>
      </c>
      <c r="H81" s="45">
        <f>IFERROR(VLOOKUP(A81,DF!$D$11:$G$112,4,FALSE),0)</f>
        <v>137</v>
      </c>
      <c r="I81" s="105">
        <f>IFERROR(VLOOKUP(A81,DX!$D$11:$G$91,4,FALSE),0)</f>
        <v>137</v>
      </c>
    </row>
    <row r="82" spans="1:9" x14ac:dyDescent="0.25">
      <c r="A82" s="106">
        <v>9001</v>
      </c>
      <c r="B82" s="89" t="s">
        <v>337</v>
      </c>
      <c r="C82" s="89" t="s">
        <v>339</v>
      </c>
      <c r="D82" s="89" t="s">
        <v>701</v>
      </c>
      <c r="E82" s="89" t="s">
        <v>703</v>
      </c>
      <c r="F82" s="89" t="s">
        <v>626</v>
      </c>
      <c r="G82" s="45">
        <f>IFERROR(VLOOKUP(A82,SM!$D$11:$G$102,4,FALSE),0)</f>
        <v>184</v>
      </c>
      <c r="H82" s="45">
        <f>IFERROR(VLOOKUP(A82,DM!$D$11:$G$108,4,FALSE),0)</f>
        <v>350</v>
      </c>
      <c r="I82" s="105">
        <f>IFERROR(VLOOKUP(A82,DX!$D$11:$G$91,4,FALSE),0)</f>
        <v>0</v>
      </c>
    </row>
    <row r="83" spans="1:9" x14ac:dyDescent="0.25">
      <c r="A83" s="106">
        <v>150310</v>
      </c>
      <c r="B83" s="89" t="s">
        <v>531</v>
      </c>
      <c r="C83" s="89" t="s">
        <v>532</v>
      </c>
      <c r="D83" s="89" t="s">
        <v>701</v>
      </c>
      <c r="E83" s="89" t="s">
        <v>703</v>
      </c>
      <c r="F83" s="89" t="s">
        <v>628</v>
      </c>
      <c r="G83" s="45">
        <f>IFERROR(VLOOKUP(A83,SM!$D$11:$G$102,4,FALSE),0)</f>
        <v>92</v>
      </c>
      <c r="H83" s="45">
        <f>IFERROR(VLOOKUP(A83,DM!$D$11:$G$108,4,FALSE),0)</f>
        <v>0</v>
      </c>
      <c r="I83" s="105">
        <f>IFERROR(VLOOKUP(A83,DX!$D$11:$G$91,4,FALSE),0)</f>
        <v>0</v>
      </c>
    </row>
    <row r="84" spans="1:9" x14ac:dyDescent="0.25">
      <c r="A84" s="104">
        <v>28905</v>
      </c>
      <c r="B84" s="45" t="s">
        <v>1122</v>
      </c>
      <c r="C84" s="115">
        <v>23273</v>
      </c>
      <c r="D84" s="45" t="s">
        <v>701</v>
      </c>
      <c r="E84" s="45" t="s">
        <v>703</v>
      </c>
      <c r="F84" s="45" t="s">
        <v>648</v>
      </c>
      <c r="G84" s="45">
        <f>IFERROR(VLOOKUP(A84,SM!$D$11:$G$102,4,FALSE),0)</f>
        <v>137</v>
      </c>
      <c r="H84" s="45">
        <f>IFERROR(VLOOKUP(A84,DM!$D$11:$G$108,4,FALSE),0)</f>
        <v>137</v>
      </c>
      <c r="I84" s="105">
        <f>IFERROR(VLOOKUP(A84,DX!$D$11:$G$91,4,FALSE),0)</f>
        <v>0</v>
      </c>
    </row>
    <row r="85" spans="1:9" x14ac:dyDescent="0.25">
      <c r="A85" s="104">
        <v>44524</v>
      </c>
      <c r="B85" s="45" t="s">
        <v>313</v>
      </c>
      <c r="C85" s="45" t="s">
        <v>803</v>
      </c>
      <c r="D85" s="45" t="s">
        <v>701</v>
      </c>
      <c r="E85" s="45" t="s">
        <v>703</v>
      </c>
      <c r="F85" s="45" t="s">
        <v>617</v>
      </c>
      <c r="G85" s="45">
        <f>IFERROR(VLOOKUP(A85,SM!$D$11:$G$102,4,FALSE),0)</f>
        <v>388</v>
      </c>
      <c r="H85" s="45">
        <f>IFERROR(VLOOKUP(A85,DM!$D$11:$G$108,4,FALSE),0)</f>
        <v>213</v>
      </c>
      <c r="I85" s="105">
        <f>IFERROR(VLOOKUP(A85,DX!$D$11:$G$91,4,FALSE),0)</f>
        <v>213</v>
      </c>
    </row>
    <row r="86" spans="1:9" x14ac:dyDescent="0.25">
      <c r="A86" s="106">
        <v>9766</v>
      </c>
      <c r="B86" s="89" t="s">
        <v>270</v>
      </c>
      <c r="C86" s="89" t="s">
        <v>743</v>
      </c>
      <c r="D86" s="89" t="s">
        <v>701</v>
      </c>
      <c r="E86" s="89" t="s">
        <v>703</v>
      </c>
      <c r="F86" s="89" t="s">
        <v>675</v>
      </c>
      <c r="G86" s="45">
        <f>IFERROR(VLOOKUP(A86,SM!$D$11:$G$102,4,FALSE),0)</f>
        <v>205</v>
      </c>
      <c r="H86" s="45">
        <f>IFERROR(VLOOKUP(A86,DM!$D$11:$G$108,4,FALSE),0)</f>
        <v>300</v>
      </c>
      <c r="I86" s="105">
        <f>IFERROR(VLOOKUP(A86,DX!$D$11:$G$91,4,FALSE),0)</f>
        <v>0</v>
      </c>
    </row>
    <row r="87" spans="1:9" x14ac:dyDescent="0.25">
      <c r="A87" s="104">
        <v>11233</v>
      </c>
      <c r="B87" s="45" t="s">
        <v>152</v>
      </c>
      <c r="C87" s="45" t="s">
        <v>1046</v>
      </c>
      <c r="D87" s="45" t="s">
        <v>702</v>
      </c>
      <c r="E87" s="45" t="s">
        <v>703</v>
      </c>
      <c r="F87" s="45" t="s">
        <v>683</v>
      </c>
      <c r="G87" s="45">
        <f>IFERROR(VLOOKUP(A87,SF!$D$11:$G$103,4,FALSE),0)</f>
        <v>753</v>
      </c>
      <c r="H87" s="45">
        <f>IFERROR(VLOOKUP(A87,DF!$D$11:$G$112,4,FALSE),0)</f>
        <v>641</v>
      </c>
      <c r="I87" s="105">
        <f>IFERROR(VLOOKUP(A87,DX!$D$11:$G$91,4,FALSE),0)</f>
        <v>253</v>
      </c>
    </row>
    <row r="88" spans="1:9" x14ac:dyDescent="0.25">
      <c r="A88" s="106">
        <v>11038</v>
      </c>
      <c r="B88" s="89" t="s">
        <v>155</v>
      </c>
      <c r="C88" s="89" t="s">
        <v>474</v>
      </c>
      <c r="D88" s="89" t="s">
        <v>702</v>
      </c>
      <c r="E88" s="89" t="s">
        <v>703</v>
      </c>
      <c r="F88" s="89" t="s">
        <v>678</v>
      </c>
      <c r="G88" s="45">
        <f>IFERROR(VLOOKUP(A88,SF!$D$11:$G$103,4,FALSE),0)</f>
        <v>891</v>
      </c>
      <c r="H88" s="45">
        <f>IFERROR(VLOOKUP(A88,DF!$D$11:$G$112,4,FALSE),0)</f>
        <v>1355</v>
      </c>
      <c r="I88" s="105">
        <f>IFERROR(VLOOKUP(A88,DX!$D$11:$G$91,4,FALSE),0)</f>
        <v>1402</v>
      </c>
    </row>
    <row r="89" spans="1:9" x14ac:dyDescent="0.25">
      <c r="A89" s="106">
        <v>185485</v>
      </c>
      <c r="B89" s="89" t="s">
        <v>475</v>
      </c>
      <c r="C89" s="89" t="s">
        <v>1028</v>
      </c>
      <c r="D89" s="89" t="s">
        <v>702</v>
      </c>
      <c r="E89" s="89" t="s">
        <v>703</v>
      </c>
      <c r="F89" s="89" t="s">
        <v>601</v>
      </c>
      <c r="G89" s="45">
        <f>IFERROR(VLOOKUP(A89,SF!$D$11:$G$103,4,FALSE),0)</f>
        <v>350</v>
      </c>
      <c r="H89" s="45">
        <f>IFERROR(VLOOKUP(A89,DF!$D$11:$G$112,4,FALSE),0)</f>
        <v>213</v>
      </c>
      <c r="I89" s="105">
        <f>IFERROR(VLOOKUP(A89,DX!$D$11:$G$91,4,FALSE),0)</f>
        <v>425</v>
      </c>
    </row>
    <row r="90" spans="1:9" x14ac:dyDescent="0.25">
      <c r="A90" s="106">
        <v>50174</v>
      </c>
      <c r="B90" s="89" t="s">
        <v>542</v>
      </c>
      <c r="C90" s="89" t="s">
        <v>871</v>
      </c>
      <c r="D90" s="89" t="s">
        <v>702</v>
      </c>
      <c r="E90" s="89" t="s">
        <v>703</v>
      </c>
      <c r="F90" s="89" t="s">
        <v>635</v>
      </c>
      <c r="G90" s="45">
        <f>IFERROR(VLOOKUP(A90,SF!$D$11:$G$103,4,FALSE),0)</f>
        <v>342</v>
      </c>
      <c r="H90" s="45">
        <f>IFERROR(VLOOKUP(A90,DF!$D$11:$G$112,4,FALSE),0)</f>
        <v>466</v>
      </c>
      <c r="I90" s="105">
        <f>IFERROR(VLOOKUP(A90,DX!$D$11:$G$91,4,FALSE),0)</f>
        <v>332</v>
      </c>
    </row>
    <row r="91" spans="1:9" x14ac:dyDescent="0.25">
      <c r="A91" s="106">
        <v>34498</v>
      </c>
      <c r="B91" s="89" t="s">
        <v>156</v>
      </c>
      <c r="C91" s="89" t="s">
        <v>476</v>
      </c>
      <c r="D91" s="89" t="s">
        <v>701</v>
      </c>
      <c r="E91" s="89" t="s">
        <v>703</v>
      </c>
      <c r="F91" s="89" t="s">
        <v>601</v>
      </c>
      <c r="G91" s="45">
        <f>IFERROR(VLOOKUP(A91,SM!$D$11:$G$102,4,FALSE),0)</f>
        <v>92</v>
      </c>
      <c r="H91" s="45">
        <f>IFERROR(VLOOKUP(A91,DM!$D$11:$G$108,4,FALSE),0)</f>
        <v>0</v>
      </c>
      <c r="I91" s="105">
        <f>IFERROR(VLOOKUP(A91,DX!$D$11:$G$91,4,FALSE),0)</f>
        <v>137</v>
      </c>
    </row>
    <row r="92" spans="1:9" x14ac:dyDescent="0.25">
      <c r="A92" s="104">
        <v>9786</v>
      </c>
      <c r="B92" s="45" t="s">
        <v>164</v>
      </c>
      <c r="C92" s="45" t="s">
        <v>877</v>
      </c>
      <c r="D92" s="45" t="s">
        <v>701</v>
      </c>
      <c r="E92" s="45" t="s">
        <v>703</v>
      </c>
      <c r="F92" s="45" t="s">
        <v>636</v>
      </c>
      <c r="G92" s="45">
        <f>IFERROR(VLOOKUP(A92,SM!$D$11:$G$102,4,FALSE),0)</f>
        <v>1250</v>
      </c>
      <c r="H92" s="45">
        <f>IFERROR(VLOOKUP(A92,DM!$D$11:$G$108,4,FALSE),0)</f>
        <v>1029</v>
      </c>
      <c r="I92" s="105">
        <f>IFERROR(VLOOKUP(A92,DX!$D$11:$G$91,4,FALSE),0)</f>
        <v>0</v>
      </c>
    </row>
    <row r="93" spans="1:9" x14ac:dyDescent="0.25">
      <c r="A93" s="104">
        <v>101758</v>
      </c>
      <c r="B93" s="45" t="s">
        <v>165</v>
      </c>
      <c r="C93" s="45" t="s">
        <v>1041</v>
      </c>
      <c r="D93" s="45" t="s">
        <v>701</v>
      </c>
      <c r="E93" s="45" t="s">
        <v>703</v>
      </c>
      <c r="F93" s="45" t="s">
        <v>681</v>
      </c>
      <c r="G93" s="45">
        <f>IFERROR(VLOOKUP(A93,SM!$D$11:$G$102,4,FALSE),0)</f>
        <v>918</v>
      </c>
      <c r="H93" s="45">
        <f>IFERROR(VLOOKUP(A93,DM!$D$11:$G$108,4,FALSE),0)</f>
        <v>1108</v>
      </c>
      <c r="I93" s="105">
        <f>IFERROR(VLOOKUP(A93,DX!$D$11:$G$91,4,FALSE),0)</f>
        <v>480</v>
      </c>
    </row>
    <row r="94" spans="1:9" x14ac:dyDescent="0.25">
      <c r="A94" s="106">
        <v>9752</v>
      </c>
      <c r="B94" s="89" t="s">
        <v>173</v>
      </c>
      <c r="C94" s="89" t="s">
        <v>746</v>
      </c>
      <c r="D94" s="89" t="s">
        <v>702</v>
      </c>
      <c r="E94" s="89" t="s">
        <v>703</v>
      </c>
      <c r="F94" s="89" t="s">
        <v>675</v>
      </c>
      <c r="G94" s="45">
        <f>IFERROR(VLOOKUP(A94,SF!$D$11:$G$103,4,FALSE),0)</f>
        <v>300</v>
      </c>
      <c r="H94" s="45">
        <f>IFERROR(VLOOKUP(A94,DF!$D$11:$G$112,4,FALSE),0)</f>
        <v>300</v>
      </c>
      <c r="I94" s="105">
        <f>IFERROR(VLOOKUP(A94,DX!$D$11:$G$91,4,FALSE),0)</f>
        <v>300</v>
      </c>
    </row>
    <row r="95" spans="1:9" x14ac:dyDescent="0.25">
      <c r="A95" s="106">
        <v>11054</v>
      </c>
      <c r="B95" s="89" t="s">
        <v>567</v>
      </c>
      <c r="C95" s="89" t="s">
        <v>940</v>
      </c>
      <c r="D95" s="89" t="s">
        <v>701</v>
      </c>
      <c r="E95" s="89" t="s">
        <v>703</v>
      </c>
      <c r="F95" s="89" t="s">
        <v>656</v>
      </c>
      <c r="G95" s="45">
        <f>IFERROR(VLOOKUP(A95,SM!$D$11:$G$102,4,FALSE),0)</f>
        <v>205</v>
      </c>
      <c r="H95" s="45">
        <f>IFERROR(VLOOKUP(A95,DM!$D$11:$G$108,4,FALSE),0)</f>
        <v>0</v>
      </c>
      <c r="I95" s="105">
        <f>IFERROR(VLOOKUP(A95,DX!$D$11:$G$91,4,FALSE),0)</f>
        <v>0</v>
      </c>
    </row>
    <row r="96" spans="1:9" x14ac:dyDescent="0.25">
      <c r="A96" s="106">
        <v>43381</v>
      </c>
      <c r="B96" s="89" t="s">
        <v>174</v>
      </c>
      <c r="C96" s="89" t="s">
        <v>763</v>
      </c>
      <c r="D96" s="89" t="s">
        <v>701</v>
      </c>
      <c r="E96" s="89" t="s">
        <v>703</v>
      </c>
      <c r="F96" s="89" t="s">
        <v>660</v>
      </c>
      <c r="G96" s="45">
        <f>IFERROR(VLOOKUP(A96,SM!$D$11:$G$102,4,FALSE),0)</f>
        <v>312</v>
      </c>
      <c r="H96" s="45">
        <f>IFERROR(VLOOKUP(A96,DM!$D$11:$G$108,4,FALSE),0)</f>
        <v>312</v>
      </c>
      <c r="I96" s="105">
        <f>IFERROR(VLOOKUP(A96,DX!$D$11:$G$91,4,FALSE),0)</f>
        <v>0</v>
      </c>
    </row>
    <row r="97" spans="1:9" x14ac:dyDescent="0.25">
      <c r="A97" s="106">
        <v>24677</v>
      </c>
      <c r="B97" s="89" t="s">
        <v>568</v>
      </c>
      <c r="C97" s="89" t="s">
        <v>952</v>
      </c>
      <c r="D97" s="89" t="s">
        <v>701</v>
      </c>
      <c r="E97" s="89" t="s">
        <v>703</v>
      </c>
      <c r="F97" s="89" t="s">
        <v>656</v>
      </c>
      <c r="G97" s="45">
        <f>IFERROR(VLOOKUP(A97,SM!$D$11:$G$102,4,FALSE),0)</f>
        <v>205</v>
      </c>
      <c r="H97" s="45">
        <f>IFERROR(VLOOKUP(A97,DM!$D$11:$G$108,4,FALSE),0)</f>
        <v>205</v>
      </c>
      <c r="I97" s="105">
        <f>IFERROR(VLOOKUP(A97,DX!$D$11:$G$91,4,FALSE),0)</f>
        <v>0</v>
      </c>
    </row>
    <row r="98" spans="1:9" x14ac:dyDescent="0.25">
      <c r="A98" s="106">
        <v>66216</v>
      </c>
      <c r="B98" s="89" t="s">
        <v>175</v>
      </c>
      <c r="C98" s="89" t="s">
        <v>1020</v>
      </c>
      <c r="D98" s="89" t="s">
        <v>702</v>
      </c>
      <c r="E98" s="89" t="s">
        <v>703</v>
      </c>
      <c r="F98" s="89" t="s">
        <v>678</v>
      </c>
      <c r="G98" s="45">
        <f>IFERROR(VLOOKUP(A98,SF!$D$11:$G$103,4,FALSE),0)</f>
        <v>250</v>
      </c>
      <c r="H98" s="45">
        <f>IFERROR(VLOOKUP(A98,DF!$D$11:$G$112,4,FALSE),0)</f>
        <v>600</v>
      </c>
      <c r="I98" s="105">
        <f>IFERROR(VLOOKUP(A98,DX!$D$11:$G$91,4,FALSE),0)</f>
        <v>426</v>
      </c>
    </row>
    <row r="99" spans="1:9" x14ac:dyDescent="0.25">
      <c r="A99" s="106">
        <v>185488</v>
      </c>
      <c r="B99" s="89" t="s">
        <v>480</v>
      </c>
      <c r="C99" s="89" t="s">
        <v>1029</v>
      </c>
      <c r="D99" s="89" t="s">
        <v>702</v>
      </c>
      <c r="E99" s="89" t="s">
        <v>703</v>
      </c>
      <c r="F99" s="89" t="s">
        <v>601</v>
      </c>
      <c r="G99" s="45">
        <f>IFERROR(VLOOKUP(A99,SF!$D$11:$G$103,4,FALSE),0)</f>
        <v>137</v>
      </c>
      <c r="H99" s="45">
        <f>IFERROR(VLOOKUP(A99,DF!$D$11:$G$112,4,FALSE),0)</f>
        <v>175</v>
      </c>
      <c r="I99" s="105">
        <f>IFERROR(VLOOKUP(A99,DX!$D$11:$G$91,4,FALSE),0)</f>
        <v>0</v>
      </c>
    </row>
    <row r="100" spans="1:9" x14ac:dyDescent="0.25">
      <c r="A100" s="106">
        <v>9763</v>
      </c>
      <c r="B100" s="89" t="s">
        <v>180</v>
      </c>
      <c r="C100" s="89" t="s">
        <v>146</v>
      </c>
      <c r="D100" s="89" t="s">
        <v>702</v>
      </c>
      <c r="E100" s="89" t="s">
        <v>703</v>
      </c>
      <c r="F100" s="89" t="s">
        <v>675</v>
      </c>
      <c r="G100" s="45">
        <f>IFERROR(VLOOKUP(A100,SF!$D$11:$G$103,4,FALSE),0)</f>
        <v>300</v>
      </c>
      <c r="H100" s="45">
        <f>IFERROR(VLOOKUP(A100,DF!$D$11:$G$112,4,FALSE),0)</f>
        <v>300</v>
      </c>
      <c r="I100" s="105">
        <f>IFERROR(VLOOKUP(A100,DX!$D$11:$G$91,4,FALSE),0)</f>
        <v>300</v>
      </c>
    </row>
    <row r="101" spans="1:9" x14ac:dyDescent="0.25">
      <c r="A101" s="104">
        <v>16237</v>
      </c>
      <c r="B101" s="45" t="s">
        <v>181</v>
      </c>
      <c r="C101" s="45" t="s">
        <v>1009</v>
      </c>
      <c r="D101" s="45" t="s">
        <v>701</v>
      </c>
      <c r="E101" s="45" t="s">
        <v>703</v>
      </c>
      <c r="F101" s="45" t="s">
        <v>678</v>
      </c>
      <c r="G101" s="45">
        <f>IFERROR(VLOOKUP(A101,SM!$D$11:$G$102,4,FALSE),0)</f>
        <v>0</v>
      </c>
      <c r="H101" s="45">
        <f>IFERROR(VLOOKUP(A101,DM!$D$11:$G$108,4,FALSE),0)</f>
        <v>213</v>
      </c>
      <c r="I101" s="105">
        <f>IFERROR(VLOOKUP(A101,DX!$D$11:$G$91,4,FALSE),0)</f>
        <v>92</v>
      </c>
    </row>
    <row r="102" spans="1:9" x14ac:dyDescent="0.25">
      <c r="A102" s="104">
        <v>66503</v>
      </c>
      <c r="B102" s="45" t="s">
        <v>182</v>
      </c>
      <c r="C102" s="45" t="s">
        <v>990</v>
      </c>
      <c r="D102" s="45" t="s">
        <v>701</v>
      </c>
      <c r="E102" s="45" t="s">
        <v>703</v>
      </c>
      <c r="F102" s="45" t="s">
        <v>665</v>
      </c>
      <c r="G102" s="45">
        <f>IFERROR(VLOOKUP(A102,SM!$D$11:$G$102,4,FALSE),0)</f>
        <v>253</v>
      </c>
      <c r="H102" s="45">
        <f>IFERROR(VLOOKUP(A102,DM!$D$11:$G$108,4,FALSE),0)</f>
        <v>157</v>
      </c>
      <c r="I102" s="105">
        <f>IFERROR(VLOOKUP(A102,DX!$D$11:$G$91,4,FALSE),0)</f>
        <v>0</v>
      </c>
    </row>
    <row r="103" spans="1:9" x14ac:dyDescent="0.25">
      <c r="A103" s="106">
        <v>10103</v>
      </c>
      <c r="B103" s="89" t="s">
        <v>185</v>
      </c>
      <c r="C103" s="89" t="s">
        <v>144</v>
      </c>
      <c r="D103" s="89" t="s">
        <v>701</v>
      </c>
      <c r="E103" s="89" t="s">
        <v>703</v>
      </c>
      <c r="F103" s="89" t="s">
        <v>670</v>
      </c>
      <c r="G103" s="45">
        <f>IFERROR(VLOOKUP(A103,SM!$D$11:$G$102,4,FALSE),0)</f>
        <v>253</v>
      </c>
      <c r="H103" s="45">
        <f>IFERROR(VLOOKUP(A103,DM!$D$11:$G$108,4,FALSE),0)</f>
        <v>918</v>
      </c>
      <c r="I103" s="105">
        <f>IFERROR(VLOOKUP(A103,DX!$D$11:$G$91,4,FALSE),0)</f>
        <v>641</v>
      </c>
    </row>
    <row r="104" spans="1:9" x14ac:dyDescent="0.25">
      <c r="A104" s="104">
        <v>8987</v>
      </c>
      <c r="B104" s="45" t="s">
        <v>535</v>
      </c>
      <c r="C104" s="45" t="s">
        <v>855</v>
      </c>
      <c r="D104" s="45" t="s">
        <v>701</v>
      </c>
      <c r="E104" s="45" t="s">
        <v>703</v>
      </c>
      <c r="F104" s="45" t="s">
        <v>633</v>
      </c>
      <c r="G104" s="45">
        <f>IFERROR(VLOOKUP(A104,SM!$D$11:$G$102,4,FALSE),0)</f>
        <v>1513</v>
      </c>
      <c r="H104" s="45">
        <f>IFERROR(VLOOKUP(A104,DM!$D$11:$G$108,4,FALSE),0)</f>
        <v>1287</v>
      </c>
      <c r="I104" s="105">
        <f>IFERROR(VLOOKUP(A104,DX!$D$11:$G$91,4,FALSE),0)</f>
        <v>1300</v>
      </c>
    </row>
    <row r="105" spans="1:9" x14ac:dyDescent="0.25">
      <c r="A105" s="106">
        <v>16321</v>
      </c>
      <c r="B105" s="89" t="s">
        <v>187</v>
      </c>
      <c r="C105" s="89" t="s">
        <v>879</v>
      </c>
      <c r="D105" s="89" t="s">
        <v>701</v>
      </c>
      <c r="E105" s="89" t="s">
        <v>703</v>
      </c>
      <c r="F105" s="89" t="s">
        <v>636</v>
      </c>
      <c r="G105" s="45">
        <f>IFERROR(VLOOKUP(A105,SM!$D$11:$G$102,4,FALSE),0)</f>
        <v>0</v>
      </c>
      <c r="H105" s="45">
        <f>IFERROR(VLOOKUP(A105,DM!$D$11:$G$108,4,FALSE),0)</f>
        <v>312</v>
      </c>
      <c r="I105" s="105">
        <f>IFERROR(VLOOKUP(A105,DX!$D$11:$G$91,4,FALSE),0)</f>
        <v>0</v>
      </c>
    </row>
    <row r="106" spans="1:9" x14ac:dyDescent="0.25">
      <c r="A106" s="106">
        <v>43258</v>
      </c>
      <c r="B106" s="89" t="s">
        <v>333</v>
      </c>
      <c r="C106" s="89" t="s">
        <v>834</v>
      </c>
      <c r="D106" s="89" t="s">
        <v>701</v>
      </c>
      <c r="E106" s="89" t="s">
        <v>703</v>
      </c>
      <c r="F106" s="89" t="s">
        <v>626</v>
      </c>
      <c r="G106" s="45">
        <f>IFERROR(VLOOKUP(A106,SM!$D$11:$G$102,4,FALSE),0)</f>
        <v>312</v>
      </c>
      <c r="H106" s="45">
        <f>IFERROR(VLOOKUP(A106,DM!$D$11:$G$108,4,FALSE),0)</f>
        <v>350</v>
      </c>
      <c r="I106" s="105">
        <f>IFERROR(VLOOKUP(A106,DX!$D$11:$G$91,4,FALSE),0)</f>
        <v>0</v>
      </c>
    </row>
    <row r="107" spans="1:9" x14ac:dyDescent="0.25">
      <c r="A107" s="106">
        <v>66631</v>
      </c>
      <c r="B107" s="89" t="s">
        <v>188</v>
      </c>
      <c r="C107" s="89" t="s">
        <v>831</v>
      </c>
      <c r="D107" s="89" t="s">
        <v>701</v>
      </c>
      <c r="E107" s="89" t="s">
        <v>703</v>
      </c>
      <c r="F107" s="89" t="s">
        <v>624</v>
      </c>
      <c r="G107" s="45">
        <f>IFERROR(VLOOKUP(A107,SM!$D$11:$G$102,4,FALSE),0)</f>
        <v>213</v>
      </c>
      <c r="H107" s="45">
        <f>IFERROR(VLOOKUP(A107,DM!$D$11:$G$108,4,FALSE),0)</f>
        <v>250</v>
      </c>
      <c r="I107" s="105">
        <f>IFERROR(VLOOKUP(A107,DX!$D$11:$G$91,4,FALSE),0)</f>
        <v>0</v>
      </c>
    </row>
    <row r="108" spans="1:9" x14ac:dyDescent="0.25">
      <c r="A108" s="106">
        <v>14077</v>
      </c>
      <c r="B108" s="89" t="s">
        <v>505</v>
      </c>
      <c r="C108" s="89" t="s">
        <v>775</v>
      </c>
      <c r="D108" s="89" t="s">
        <v>701</v>
      </c>
      <c r="E108" s="89" t="s">
        <v>1081</v>
      </c>
      <c r="F108" s="89" t="s">
        <v>611</v>
      </c>
      <c r="G108" s="45">
        <f>IFERROR(VLOOKUP(A108,SM!$D$11:$G$102,4,FALSE),0)</f>
        <v>0</v>
      </c>
      <c r="H108" s="45">
        <f>IFERROR(VLOOKUP(A108,DM!$D$11:$G$108,4,FALSE),0)</f>
        <v>442</v>
      </c>
      <c r="I108" s="105">
        <f>IFERROR(VLOOKUP(A108,DX!$D$11:$G$91,4,FALSE),0)</f>
        <v>0</v>
      </c>
    </row>
    <row r="109" spans="1:9" x14ac:dyDescent="0.25">
      <c r="A109" s="106">
        <v>38595</v>
      </c>
      <c r="B109" s="89" t="s">
        <v>192</v>
      </c>
      <c r="C109" s="89" t="s">
        <v>840</v>
      </c>
      <c r="D109" s="89" t="s">
        <v>702</v>
      </c>
      <c r="E109" s="89" t="s">
        <v>703</v>
      </c>
      <c r="F109" s="89" t="s">
        <v>628</v>
      </c>
      <c r="G109" s="45">
        <f>IFERROR(VLOOKUP(A109,SF!$D$11:$G$103,4,FALSE),0)</f>
        <v>0</v>
      </c>
      <c r="H109" s="45">
        <f>IFERROR(VLOOKUP(A109,DF!$D$11:$G$112,4,FALSE),0)</f>
        <v>350</v>
      </c>
      <c r="I109" s="105">
        <f>IFERROR(VLOOKUP(A109,DX!$D$11:$G$91,4,FALSE),0)</f>
        <v>563</v>
      </c>
    </row>
    <row r="110" spans="1:9" x14ac:dyDescent="0.25">
      <c r="A110" s="106">
        <v>22158</v>
      </c>
      <c r="B110" s="89" t="s">
        <v>194</v>
      </c>
      <c r="C110" s="89" t="s">
        <v>816</v>
      </c>
      <c r="D110" s="89" t="s">
        <v>701</v>
      </c>
      <c r="E110" s="89" t="s">
        <v>703</v>
      </c>
      <c r="F110" s="89" t="s">
        <v>619</v>
      </c>
      <c r="G110" s="45">
        <f>IFERROR(VLOOKUP(A110,SM!$D$11:$G$102,4,FALSE),0)</f>
        <v>463</v>
      </c>
      <c r="H110" s="45">
        <f>IFERROR(VLOOKUP(A110,DM!$D$11:$G$108,4,FALSE),0)</f>
        <v>213</v>
      </c>
      <c r="I110" s="105">
        <f>IFERROR(VLOOKUP(A110,DX!$D$11:$G$91,4,FALSE),0)</f>
        <v>175</v>
      </c>
    </row>
    <row r="111" spans="1:9" x14ac:dyDescent="0.25">
      <c r="A111" s="104">
        <v>20588</v>
      </c>
      <c r="B111" s="45" t="s">
        <v>195</v>
      </c>
      <c r="C111" s="45" t="s">
        <v>1042</v>
      </c>
      <c r="D111" s="45" t="s">
        <v>702</v>
      </c>
      <c r="E111" s="45" t="s">
        <v>703</v>
      </c>
      <c r="F111" s="45" t="s">
        <v>681</v>
      </c>
      <c r="G111" s="45">
        <f>IFERROR(VLOOKUP(A111,SF!$D$11:$G$103,4,FALSE),0)</f>
        <v>0</v>
      </c>
      <c r="H111" s="45">
        <f>IFERROR(VLOOKUP(A111,DF!$D$11:$G$112,4,FALSE),0)</f>
        <v>175</v>
      </c>
      <c r="I111" s="105">
        <f>IFERROR(VLOOKUP(A111,DX!$D$11:$G$91,4,FALSE),0)</f>
        <v>137</v>
      </c>
    </row>
    <row r="112" spans="1:9" x14ac:dyDescent="0.25">
      <c r="A112" s="106">
        <v>175953</v>
      </c>
      <c r="B112" s="89" t="s">
        <v>944</v>
      </c>
      <c r="C112" s="89" t="s">
        <v>945</v>
      </c>
      <c r="D112" s="89" t="s">
        <v>702</v>
      </c>
      <c r="E112" s="89" t="s">
        <v>703</v>
      </c>
      <c r="F112" s="89" t="s">
        <v>656</v>
      </c>
      <c r="G112" s="45">
        <f>IFERROR(VLOOKUP(A112,SF!$D$11:$G$103,4,FALSE),0)</f>
        <v>157</v>
      </c>
      <c r="H112" s="45">
        <f>IFERROR(VLOOKUP(A112,DF!$D$11:$G$112,4,FALSE),0)</f>
        <v>0</v>
      </c>
      <c r="I112" s="105">
        <f>IFERROR(VLOOKUP(A112,DX!$D$11:$G$91,4,FALSE),0)</f>
        <v>157</v>
      </c>
    </row>
    <row r="113" spans="1:9" x14ac:dyDescent="0.25">
      <c r="A113" s="106">
        <v>15819</v>
      </c>
      <c r="B113" s="89" t="s">
        <v>138</v>
      </c>
      <c r="C113" s="89" t="s">
        <v>818</v>
      </c>
      <c r="D113" s="89" t="s">
        <v>702</v>
      </c>
      <c r="E113" s="89" t="s">
        <v>703</v>
      </c>
      <c r="F113" s="89" t="s">
        <v>619</v>
      </c>
      <c r="G113" s="45">
        <f>IFERROR(VLOOKUP(A113,SF!$D$11:$G$103,4,FALSE),0)</f>
        <v>0</v>
      </c>
      <c r="H113" s="45">
        <f>IFERROR(VLOOKUP(A113,DF!$D$11:$G$112,4,FALSE),0)</f>
        <v>0</v>
      </c>
      <c r="I113" s="105">
        <f>IFERROR(VLOOKUP(A113,DX!$D$11:$G$91,4,FALSE),0)</f>
        <v>205</v>
      </c>
    </row>
    <row r="114" spans="1:9" x14ac:dyDescent="0.25">
      <c r="A114" s="106">
        <v>10815</v>
      </c>
      <c r="B114" s="89" t="s">
        <v>200</v>
      </c>
      <c r="C114" s="89" t="s">
        <v>725</v>
      </c>
      <c r="D114" s="89" t="s">
        <v>702</v>
      </c>
      <c r="E114" s="89" t="s">
        <v>703</v>
      </c>
      <c r="F114" s="89" t="s">
        <v>673</v>
      </c>
      <c r="G114" s="45">
        <f>IFERROR(VLOOKUP(A114,SF!$D$11:$G$103,4,FALSE),0)</f>
        <v>0</v>
      </c>
      <c r="H114" s="45">
        <f>IFERROR(VLOOKUP(A114,DF!$D$11:$G$112,4,FALSE),0)</f>
        <v>137</v>
      </c>
      <c r="I114" s="105">
        <f>IFERROR(VLOOKUP(A114,DX!$D$11:$G$91,4,FALSE),0)</f>
        <v>137</v>
      </c>
    </row>
    <row r="115" spans="1:9" x14ac:dyDescent="0.25">
      <c r="A115" s="104">
        <v>22328</v>
      </c>
      <c r="B115" s="45" t="s">
        <v>203</v>
      </c>
      <c r="C115" s="45" t="s">
        <v>1040</v>
      </c>
      <c r="D115" s="45" t="s">
        <v>701</v>
      </c>
      <c r="E115" s="45" t="s">
        <v>703</v>
      </c>
      <c r="F115" s="45" t="s">
        <v>681</v>
      </c>
      <c r="G115" s="45">
        <f>IFERROR(VLOOKUP(A115,SM!$D$11:$G$102,4,FALSE),0)</f>
        <v>588</v>
      </c>
      <c r="H115" s="45">
        <f>IFERROR(VLOOKUP(A115,DM!$D$11:$G$108,4,FALSE),0)</f>
        <v>1088</v>
      </c>
      <c r="I115" s="105">
        <f>IFERROR(VLOOKUP(A115,DX!$D$11:$G$91,4,FALSE),0)</f>
        <v>615</v>
      </c>
    </row>
    <row r="116" spans="1:9" x14ac:dyDescent="0.25">
      <c r="A116" s="106">
        <v>38574</v>
      </c>
      <c r="B116" s="89" t="s">
        <v>204</v>
      </c>
      <c r="C116" s="89" t="s">
        <v>847</v>
      </c>
      <c r="D116" s="89" t="s">
        <v>702</v>
      </c>
      <c r="E116" s="89" t="s">
        <v>703</v>
      </c>
      <c r="F116" s="89" t="s">
        <v>628</v>
      </c>
      <c r="G116" s="45">
        <f>IFERROR(VLOOKUP(A116,SF!$D$11:$G$103,4,FALSE),0)</f>
        <v>0</v>
      </c>
      <c r="H116" s="45">
        <f>IFERROR(VLOOKUP(A116,DF!$D$11:$G$112,4,FALSE),0)</f>
        <v>192</v>
      </c>
      <c r="I116" s="105">
        <f>IFERROR(VLOOKUP(A116,DX!$D$11:$G$91,4,FALSE),0)</f>
        <v>137</v>
      </c>
    </row>
    <row r="117" spans="1:9" x14ac:dyDescent="0.25">
      <c r="A117" s="106">
        <v>26129</v>
      </c>
      <c r="B117" s="89" t="s">
        <v>206</v>
      </c>
      <c r="C117" s="89" t="s">
        <v>856</v>
      </c>
      <c r="D117" s="89" t="s">
        <v>702</v>
      </c>
      <c r="E117" s="89" t="s">
        <v>703</v>
      </c>
      <c r="F117" s="89" t="s">
        <v>633</v>
      </c>
      <c r="G117" s="45">
        <f>IFERROR(VLOOKUP(A117,SF!$D$11:$G$103,4,FALSE),0)</f>
        <v>0</v>
      </c>
      <c r="H117" s="45">
        <f>IFERROR(VLOOKUP(A117,DF!$D$11:$G$112,4,FALSE),0)</f>
        <v>92</v>
      </c>
      <c r="I117" s="105">
        <f>IFERROR(VLOOKUP(A117,DX!$D$11:$G$91,4,FALSE),0)</f>
        <v>0</v>
      </c>
    </row>
    <row r="118" spans="1:9" x14ac:dyDescent="0.25">
      <c r="A118" s="106">
        <v>23256</v>
      </c>
      <c r="B118" s="89" t="s">
        <v>0</v>
      </c>
      <c r="C118" s="89" t="s">
        <v>1047</v>
      </c>
      <c r="D118" s="89" t="s">
        <v>701</v>
      </c>
      <c r="E118" s="89" t="s">
        <v>703</v>
      </c>
      <c r="F118" s="89" t="s">
        <v>683</v>
      </c>
      <c r="G118" s="45">
        <f>IFERROR(VLOOKUP(A118,SM!$D$11:$G$102,4,FALSE),0)</f>
        <v>157</v>
      </c>
      <c r="H118" s="45">
        <f>IFERROR(VLOOKUP(A118,DM!$D$11:$G$108,4,FALSE),0)</f>
        <v>300</v>
      </c>
      <c r="I118" s="105">
        <f>IFERROR(VLOOKUP(A118,DX!$D$11:$G$91,4,FALSE),0)</f>
        <v>253</v>
      </c>
    </row>
    <row r="119" spans="1:9" x14ac:dyDescent="0.25">
      <c r="A119" s="106">
        <v>176360</v>
      </c>
      <c r="B119" s="89" t="s">
        <v>426</v>
      </c>
      <c r="C119" s="89" t="s">
        <v>965</v>
      </c>
      <c r="D119" s="89" t="s">
        <v>701</v>
      </c>
      <c r="E119" s="89" t="s">
        <v>703</v>
      </c>
      <c r="F119" s="89" t="s">
        <v>662</v>
      </c>
      <c r="G119" s="45">
        <f>IFERROR(VLOOKUP(A119,SM!$D$11:$G$102,4,FALSE),0)</f>
        <v>250</v>
      </c>
      <c r="H119" s="45">
        <f>IFERROR(VLOOKUP(A119,DM!$D$11:$G$108,4,FALSE),0)</f>
        <v>250</v>
      </c>
      <c r="I119" s="105">
        <f>IFERROR(VLOOKUP(A119,DX!$D$11:$G$91,4,FALSE),0)</f>
        <v>0</v>
      </c>
    </row>
    <row r="120" spans="1:9" x14ac:dyDescent="0.25">
      <c r="A120" s="106">
        <v>10104</v>
      </c>
      <c r="B120" s="89" t="s">
        <v>2</v>
      </c>
      <c r="C120" s="89" t="s">
        <v>141</v>
      </c>
      <c r="D120" s="89" t="s">
        <v>701</v>
      </c>
      <c r="E120" s="89" t="s">
        <v>703</v>
      </c>
      <c r="F120" s="89" t="s">
        <v>670</v>
      </c>
      <c r="G120" s="45">
        <f>IFERROR(VLOOKUP(A120,SM!$D$11:$G$102,4,FALSE),0)</f>
        <v>300</v>
      </c>
      <c r="H120" s="45">
        <f>IFERROR(VLOOKUP(A120,DM!$D$11:$G$108,4,FALSE),0)</f>
        <v>300</v>
      </c>
      <c r="I120" s="105">
        <f>IFERROR(VLOOKUP(A120,DX!$D$11:$G$91,4,FALSE),0)</f>
        <v>300</v>
      </c>
    </row>
    <row r="121" spans="1:9" x14ac:dyDescent="0.25">
      <c r="A121" s="106">
        <v>102592</v>
      </c>
      <c r="B121" s="89" t="s">
        <v>4</v>
      </c>
      <c r="C121" s="89" t="s">
        <v>717</v>
      </c>
      <c r="D121" s="89" t="s">
        <v>701</v>
      </c>
      <c r="E121" s="89" t="s">
        <v>703</v>
      </c>
      <c r="F121" s="89" t="s">
        <v>672</v>
      </c>
      <c r="G121" s="45">
        <f>IFERROR(VLOOKUP(A121,SM!$D$11:$G$102,4,FALSE),0)</f>
        <v>312</v>
      </c>
      <c r="H121" s="45">
        <f>IFERROR(VLOOKUP(A121,DM!$D$11:$G$108,4,FALSE),0)</f>
        <v>312</v>
      </c>
      <c r="I121" s="105">
        <f>IFERROR(VLOOKUP(A121,DX!$D$11:$G$91,4,FALSE),0)</f>
        <v>0</v>
      </c>
    </row>
    <row r="122" spans="1:9" x14ac:dyDescent="0.25">
      <c r="A122" s="106">
        <v>24685</v>
      </c>
      <c r="B122" s="89" t="s">
        <v>8</v>
      </c>
      <c r="C122" s="89" t="s">
        <v>852</v>
      </c>
      <c r="D122" s="89" t="s">
        <v>701</v>
      </c>
      <c r="E122" s="89" t="s">
        <v>703</v>
      </c>
      <c r="F122" s="89" t="s">
        <v>633</v>
      </c>
      <c r="G122" s="45">
        <f>IFERROR(VLOOKUP(A122,SM!$D$11:$G$102,4,FALSE),0)</f>
        <v>92</v>
      </c>
      <c r="H122" s="45">
        <f>IFERROR(VLOOKUP(A122,DM!$D$11:$G$108,4,FALSE),0)</f>
        <v>0</v>
      </c>
      <c r="I122" s="105">
        <f>IFERROR(VLOOKUP(A122,DX!$D$11:$G$91,4,FALSE),0)</f>
        <v>0</v>
      </c>
    </row>
    <row r="123" spans="1:9" x14ac:dyDescent="0.25">
      <c r="A123" s="106">
        <v>10854</v>
      </c>
      <c r="B123" s="89" t="s">
        <v>12</v>
      </c>
      <c r="C123" s="89" t="s">
        <v>933</v>
      </c>
      <c r="D123" s="89" t="s">
        <v>701</v>
      </c>
      <c r="E123" s="89" t="s">
        <v>703</v>
      </c>
      <c r="F123" s="89" t="s">
        <v>934</v>
      </c>
      <c r="G123" s="45">
        <f>IFERROR(VLOOKUP(A123,SM!$D$11:$G$102,4,FALSE),0)</f>
        <v>617</v>
      </c>
      <c r="H123" s="45">
        <f>IFERROR(VLOOKUP(A123,DM!$D$11:$G$108,4,FALSE),0)</f>
        <v>586</v>
      </c>
      <c r="I123" s="105">
        <f>IFERROR(VLOOKUP(A123,DX!$D$11:$G$91,4,FALSE),0)</f>
        <v>0</v>
      </c>
    </row>
    <row r="124" spans="1:9" x14ac:dyDescent="0.25">
      <c r="A124" s="106">
        <v>16291</v>
      </c>
      <c r="B124" s="89" t="s">
        <v>14</v>
      </c>
      <c r="C124" s="89" t="s">
        <v>1044</v>
      </c>
      <c r="D124" s="89" t="s">
        <v>702</v>
      </c>
      <c r="E124" s="89" t="s">
        <v>703</v>
      </c>
      <c r="F124" s="89" t="s">
        <v>681</v>
      </c>
      <c r="G124" s="45">
        <f>IFERROR(VLOOKUP(A124,SF!$D$11:$G$103,4,FALSE),0)</f>
        <v>0</v>
      </c>
      <c r="H124" s="45">
        <f>IFERROR(VLOOKUP(A124,DF!$D$11:$G$112,4,FALSE),0)</f>
        <v>700</v>
      </c>
      <c r="I124" s="105">
        <f>IFERROR(VLOOKUP(A124,DX!$D$11:$G$91,4,FALSE),0)</f>
        <v>617</v>
      </c>
    </row>
    <row r="125" spans="1:9" x14ac:dyDescent="0.25">
      <c r="A125" s="106">
        <v>11046</v>
      </c>
      <c r="B125" s="89" t="s">
        <v>17</v>
      </c>
      <c r="C125" s="89" t="s">
        <v>1017</v>
      </c>
      <c r="D125" s="89" t="s">
        <v>701</v>
      </c>
      <c r="E125" s="89" t="s">
        <v>703</v>
      </c>
      <c r="F125" s="89" t="s">
        <v>678</v>
      </c>
      <c r="G125" s="45">
        <f>IFERROR(VLOOKUP(A125,SM!$D$11:$G$102,4,FALSE),0)</f>
        <v>0</v>
      </c>
      <c r="H125" s="45">
        <f>IFERROR(VLOOKUP(A125,DM!$D$11:$G$108,4,FALSE),0)</f>
        <v>449</v>
      </c>
      <c r="I125" s="105">
        <f>IFERROR(VLOOKUP(A125,DX!$D$11:$G$91,4,FALSE),0)</f>
        <v>250</v>
      </c>
    </row>
    <row r="126" spans="1:9" x14ac:dyDescent="0.25">
      <c r="A126" s="104">
        <v>9002</v>
      </c>
      <c r="B126" s="45" t="s">
        <v>335</v>
      </c>
      <c r="C126" s="45" t="s">
        <v>833</v>
      </c>
      <c r="D126" s="45" t="s">
        <v>701</v>
      </c>
      <c r="E126" s="45" t="s">
        <v>703</v>
      </c>
      <c r="F126" s="45" t="s">
        <v>626</v>
      </c>
      <c r="G126" s="45">
        <f>IFERROR(VLOOKUP(A126,SM!$D$11:$G$102,4,FALSE),0)</f>
        <v>705</v>
      </c>
      <c r="H126" s="45">
        <f>IFERROR(VLOOKUP(A126,DM!$D$11:$G$108,4,FALSE),0)</f>
        <v>668</v>
      </c>
      <c r="I126" s="105">
        <f>IFERROR(VLOOKUP(A126,DX!$D$11:$G$91,4,FALSE),0)</f>
        <v>0</v>
      </c>
    </row>
    <row r="127" spans="1:9" x14ac:dyDescent="0.25">
      <c r="A127" s="104">
        <v>209061</v>
      </c>
      <c r="B127" s="45" t="s">
        <v>1123</v>
      </c>
      <c r="C127" s="115">
        <v>24350</v>
      </c>
      <c r="D127" s="45" t="s">
        <v>701</v>
      </c>
      <c r="E127" s="45" t="s">
        <v>703</v>
      </c>
      <c r="F127" s="45" t="s">
        <v>1124</v>
      </c>
      <c r="G127" s="45">
        <f>IFERROR(VLOOKUP(A127,SM!$D$11:$G$102,4,FALSE),0)</f>
        <v>92</v>
      </c>
      <c r="H127" s="45">
        <f>IFERROR(VLOOKUP(A127,DM!$D$11:$G$108,4,FALSE),0)</f>
        <v>175</v>
      </c>
      <c r="I127" s="105">
        <f>IFERROR(VLOOKUP(A127,DX!$D$11:$G$91,4,FALSE),0)</f>
        <v>0</v>
      </c>
    </row>
    <row r="128" spans="1:9" x14ac:dyDescent="0.25">
      <c r="A128" s="106">
        <v>14522</v>
      </c>
      <c r="B128" s="89" t="s">
        <v>20</v>
      </c>
      <c r="C128" s="89" t="s">
        <v>774</v>
      </c>
      <c r="D128" s="89" t="s">
        <v>702</v>
      </c>
      <c r="E128" s="89" t="s">
        <v>1076</v>
      </c>
      <c r="F128" s="89" t="s">
        <v>611</v>
      </c>
      <c r="G128" s="45">
        <f>IFERROR(VLOOKUP(A128,SF!$D$11:$G$103,4,FALSE),0)</f>
        <v>0</v>
      </c>
      <c r="H128" s="45">
        <f>IFERROR(VLOOKUP(A128,DF!$D$11:$G$112,4,FALSE),0)</f>
        <v>92</v>
      </c>
      <c r="I128" s="105">
        <f>IFERROR(VLOOKUP(A128,DX!$D$11:$G$91,4,FALSE),0)</f>
        <v>0</v>
      </c>
    </row>
    <row r="129" spans="1:9" x14ac:dyDescent="0.25">
      <c r="A129" s="104">
        <v>31539</v>
      </c>
      <c r="B129" s="45" t="s">
        <v>21</v>
      </c>
      <c r="C129" s="45" t="s">
        <v>876</v>
      </c>
      <c r="D129" s="45" t="s">
        <v>701</v>
      </c>
      <c r="E129" s="45" t="s">
        <v>703</v>
      </c>
      <c r="F129" s="45" t="s">
        <v>635</v>
      </c>
      <c r="G129" s="45">
        <f>IFERROR(VLOOKUP(A129,SM!$D$11:$G$102,4,FALSE),0)</f>
        <v>137</v>
      </c>
      <c r="H129" s="45">
        <f>IFERROR(VLOOKUP(A129,DM!$D$11:$G$108,4,FALSE),0)</f>
        <v>0</v>
      </c>
      <c r="I129" s="105">
        <f>IFERROR(VLOOKUP(A129,DX!$D$11:$G$91,4,FALSE),0)</f>
        <v>0</v>
      </c>
    </row>
    <row r="130" spans="1:9" x14ac:dyDescent="0.25">
      <c r="A130" s="106">
        <v>26874</v>
      </c>
      <c r="B130" s="89" t="s">
        <v>22</v>
      </c>
      <c r="C130" s="89" t="s">
        <v>881</v>
      </c>
      <c r="D130" s="89" t="s">
        <v>701</v>
      </c>
      <c r="E130" s="89" t="s">
        <v>703</v>
      </c>
      <c r="F130" s="89" t="s">
        <v>636</v>
      </c>
      <c r="G130" s="45">
        <f>IFERROR(VLOOKUP(A130,SM!$D$11:$G$102,4,FALSE),0)</f>
        <v>92</v>
      </c>
      <c r="H130" s="45">
        <f>IFERROR(VLOOKUP(A130,DM!$D$11:$G$108,4,FALSE),0)</f>
        <v>175</v>
      </c>
      <c r="I130" s="105">
        <f>IFERROR(VLOOKUP(A130,DX!$D$11:$G$91,4,FALSE),0)</f>
        <v>0</v>
      </c>
    </row>
    <row r="131" spans="1:9" x14ac:dyDescent="0.25">
      <c r="A131" s="106">
        <v>10805</v>
      </c>
      <c r="B131" s="89" t="s">
        <v>23</v>
      </c>
      <c r="C131" s="89" t="s">
        <v>728</v>
      </c>
      <c r="D131" s="89" t="s">
        <v>701</v>
      </c>
      <c r="E131" s="89" t="s">
        <v>703</v>
      </c>
      <c r="F131" s="89" t="s">
        <v>673</v>
      </c>
      <c r="G131" s="45">
        <f>IFERROR(VLOOKUP(A131,SM!$D$11:$G$102,4,FALSE),0)</f>
        <v>0</v>
      </c>
      <c r="H131" s="45">
        <f>IFERROR(VLOOKUP(A131,DM!$D$11:$G$108,4,FALSE),0)</f>
        <v>205</v>
      </c>
      <c r="I131" s="105">
        <f>IFERROR(VLOOKUP(A131,DX!$D$11:$G$91,4,FALSE),0)</f>
        <v>0</v>
      </c>
    </row>
    <row r="132" spans="1:9" x14ac:dyDescent="0.25">
      <c r="A132" s="106">
        <v>16758</v>
      </c>
      <c r="B132" s="89" t="s">
        <v>493</v>
      </c>
      <c r="C132" s="89" t="s">
        <v>99</v>
      </c>
      <c r="D132" s="89" t="s">
        <v>702</v>
      </c>
      <c r="E132" s="89" t="s">
        <v>1036</v>
      </c>
      <c r="F132" s="89" t="s">
        <v>680</v>
      </c>
      <c r="G132" s="45">
        <f>IFERROR(VLOOKUP(A132,SF!$D$11:$G$103,4,FALSE),0)</f>
        <v>0</v>
      </c>
      <c r="H132" s="45">
        <f>IFERROR(VLOOKUP(A132,DF!$D$11:$G$112,4,FALSE),0)</f>
        <v>705</v>
      </c>
      <c r="I132" s="105">
        <f>IFERROR(VLOOKUP(A132,DX!$D$11:$G$91,4,FALSE),0)</f>
        <v>342</v>
      </c>
    </row>
    <row r="133" spans="1:9" x14ac:dyDescent="0.25">
      <c r="A133" s="106">
        <v>26388</v>
      </c>
      <c r="B133" s="89" t="s">
        <v>26</v>
      </c>
      <c r="C133" s="89" t="s">
        <v>495</v>
      </c>
      <c r="D133" s="89" t="s">
        <v>701</v>
      </c>
      <c r="E133" s="89" t="s">
        <v>703</v>
      </c>
      <c r="F133" s="89" t="s">
        <v>625</v>
      </c>
      <c r="G133" s="45">
        <f>IFERROR(VLOOKUP(A133,SM!$D$11:$G$102,4,FALSE),0)</f>
        <v>102</v>
      </c>
      <c r="H133" s="45">
        <f>IFERROR(VLOOKUP(A133,DM!$D$11:$G$108,4,FALSE),0)</f>
        <v>157</v>
      </c>
      <c r="I133" s="105">
        <f>IFERROR(VLOOKUP(A133,DX!$D$11:$G$91,4,FALSE),0)</f>
        <v>0</v>
      </c>
    </row>
    <row r="134" spans="1:9" x14ac:dyDescent="0.25">
      <c r="A134" s="104">
        <v>66496</v>
      </c>
      <c r="B134" s="45" t="s">
        <v>317</v>
      </c>
      <c r="C134" s="45" t="s">
        <v>835</v>
      </c>
      <c r="D134" s="45" t="s">
        <v>701</v>
      </c>
      <c r="E134" s="45" t="s">
        <v>703</v>
      </c>
      <c r="F134" s="45" t="s">
        <v>626</v>
      </c>
      <c r="G134" s="45">
        <f>IFERROR(VLOOKUP(A134,SM!$D$11:$G$102,4,FALSE),0)</f>
        <v>507</v>
      </c>
      <c r="H134" s="45">
        <f>IFERROR(VLOOKUP(A134,DM!$D$11:$G$108,4,FALSE),0)</f>
        <v>843</v>
      </c>
      <c r="I134" s="105">
        <f>IFERROR(VLOOKUP(A134,DX!$D$11:$G$91,4,FALSE),0)</f>
        <v>0</v>
      </c>
    </row>
    <row r="135" spans="1:9" x14ac:dyDescent="0.25">
      <c r="A135" s="106">
        <v>13242</v>
      </c>
      <c r="B135" s="89" t="s">
        <v>29</v>
      </c>
      <c r="C135" s="89" t="s">
        <v>1065</v>
      </c>
      <c r="D135" s="89" t="s">
        <v>701</v>
      </c>
      <c r="E135" s="89" t="s">
        <v>703</v>
      </c>
      <c r="F135" s="89" t="s">
        <v>691</v>
      </c>
      <c r="G135" s="45">
        <f>IFERROR(VLOOKUP(A135,SM!$D$11:$G$102,4,FALSE),0)</f>
        <v>253</v>
      </c>
      <c r="H135" s="45">
        <f>IFERROR(VLOOKUP(A135,DM!$D$11:$G$108,4,FALSE),0)</f>
        <v>157</v>
      </c>
      <c r="I135" s="105">
        <f>IFERROR(VLOOKUP(A135,DX!$D$11:$G$91,4,FALSE),0)</f>
        <v>253</v>
      </c>
    </row>
    <row r="136" spans="1:9" x14ac:dyDescent="0.25">
      <c r="A136" s="106">
        <v>11251</v>
      </c>
      <c r="B136" s="89" t="s">
        <v>30</v>
      </c>
      <c r="C136" s="89" t="s">
        <v>1067</v>
      </c>
      <c r="D136" s="89" t="s">
        <v>702</v>
      </c>
      <c r="E136" s="89" t="s">
        <v>703</v>
      </c>
      <c r="F136" s="89" t="s">
        <v>691</v>
      </c>
      <c r="G136" s="45">
        <f>IFERROR(VLOOKUP(A136,SF!$D$11:$G$103,4,FALSE),0)</f>
        <v>300</v>
      </c>
      <c r="H136" s="45">
        <f>IFERROR(VLOOKUP(A136,DF!$D$11:$G$112,4,FALSE),0)</f>
        <v>300</v>
      </c>
      <c r="I136" s="105">
        <f>IFERROR(VLOOKUP(A136,DX!$D$11:$G$91,4,FALSE),0)</f>
        <v>205</v>
      </c>
    </row>
    <row r="137" spans="1:9" x14ac:dyDescent="0.25">
      <c r="A137" s="106">
        <v>23321</v>
      </c>
      <c r="B137" s="89" t="s">
        <v>36</v>
      </c>
      <c r="C137" s="89" t="s">
        <v>1071</v>
      </c>
      <c r="D137" s="89" t="s">
        <v>701</v>
      </c>
      <c r="E137" s="89" t="s">
        <v>703</v>
      </c>
      <c r="F137" s="89" t="s">
        <v>691</v>
      </c>
      <c r="G137" s="45">
        <f>IFERROR(VLOOKUP(A137,SM!$D$11:$G$102,4,FALSE),0)</f>
        <v>205</v>
      </c>
      <c r="H137" s="45">
        <f>IFERROR(VLOOKUP(A137,DM!$D$11:$G$108,4,FALSE),0)</f>
        <v>253</v>
      </c>
      <c r="I137" s="105">
        <f>IFERROR(VLOOKUP(A137,DX!$D$11:$G$91,4,FALSE),0)</f>
        <v>0</v>
      </c>
    </row>
    <row r="138" spans="1:9" x14ac:dyDescent="0.25">
      <c r="A138" s="106">
        <v>10803</v>
      </c>
      <c r="B138" s="89" t="s">
        <v>39</v>
      </c>
      <c r="C138" s="89" t="s">
        <v>139</v>
      </c>
      <c r="D138" s="89" t="s">
        <v>701</v>
      </c>
      <c r="E138" s="89" t="s">
        <v>703</v>
      </c>
      <c r="F138" s="89" t="s">
        <v>673</v>
      </c>
      <c r="G138" s="45">
        <f>IFERROR(VLOOKUP(A138,SM!$D$11:$G$102,4,FALSE),0)</f>
        <v>205</v>
      </c>
      <c r="H138" s="45">
        <f>IFERROR(VLOOKUP(A138,DM!$D$11:$G$108,4,FALSE),0)</f>
        <v>253</v>
      </c>
      <c r="I138" s="105">
        <f>IFERROR(VLOOKUP(A138,DX!$D$11:$G$91,4,FALSE),0)</f>
        <v>0</v>
      </c>
    </row>
    <row r="139" spans="1:9" x14ac:dyDescent="0.25">
      <c r="A139" s="106">
        <v>39393</v>
      </c>
      <c r="B139" s="89" t="s">
        <v>46</v>
      </c>
      <c r="C139" s="89" t="s">
        <v>716</v>
      </c>
      <c r="D139" s="89" t="s">
        <v>701</v>
      </c>
      <c r="E139" s="89" t="s">
        <v>703</v>
      </c>
      <c r="F139" s="89" t="s">
        <v>672</v>
      </c>
      <c r="G139" s="45">
        <f>IFERROR(VLOOKUP(A139,SM!$D$11:$G$102,4,FALSE),0)</f>
        <v>0</v>
      </c>
      <c r="H139" s="45">
        <f>IFERROR(VLOOKUP(A139,DM!$D$11:$G$108,4,FALSE),0)</f>
        <v>312</v>
      </c>
      <c r="I139" s="105">
        <f>IFERROR(VLOOKUP(A139,DX!$D$11:$G$91,4,FALSE),0)</f>
        <v>175</v>
      </c>
    </row>
    <row r="140" spans="1:9" x14ac:dyDescent="0.25">
      <c r="A140" s="106">
        <v>15939</v>
      </c>
      <c r="B140" s="89" t="s">
        <v>570</v>
      </c>
      <c r="C140" s="89" t="s">
        <v>946</v>
      </c>
      <c r="D140" s="89" t="s">
        <v>701</v>
      </c>
      <c r="E140" s="89" t="s">
        <v>703</v>
      </c>
      <c r="F140" s="89" t="s">
        <v>656</v>
      </c>
      <c r="G140" s="45">
        <f>IFERROR(VLOOKUP(A140,SM!$D$11:$G$102,4,FALSE),0)</f>
        <v>253</v>
      </c>
      <c r="H140" s="45">
        <f>IFERROR(VLOOKUP(A140,DM!$D$11:$G$108,4,FALSE),0)</f>
        <v>205</v>
      </c>
      <c r="I140" s="105">
        <f>IFERROR(VLOOKUP(A140,DX!$D$11:$G$91,4,FALSE),0)</f>
        <v>0</v>
      </c>
    </row>
    <row r="141" spans="1:9" x14ac:dyDescent="0.25">
      <c r="A141" s="106">
        <v>73810</v>
      </c>
      <c r="B141" s="89" t="s">
        <v>49</v>
      </c>
      <c r="C141" s="89" t="s">
        <v>807</v>
      </c>
      <c r="D141" s="89" t="s">
        <v>701</v>
      </c>
      <c r="E141" s="89" t="s">
        <v>703</v>
      </c>
      <c r="F141" s="89" t="s">
        <v>617</v>
      </c>
      <c r="G141" s="45">
        <f>IFERROR(VLOOKUP(A141,SM!$D$11:$G$102,4,FALSE),0)</f>
        <v>267</v>
      </c>
      <c r="H141" s="45">
        <f>IFERROR(VLOOKUP(A141,DM!$D$11:$G$108,4,FALSE),0)</f>
        <v>388</v>
      </c>
      <c r="I141" s="105">
        <f>IFERROR(VLOOKUP(A141,DX!$D$11:$G$91,4,FALSE),0)</f>
        <v>250</v>
      </c>
    </row>
    <row r="142" spans="1:9" x14ac:dyDescent="0.25">
      <c r="A142" s="104">
        <v>16194</v>
      </c>
      <c r="B142" s="45" t="s">
        <v>51</v>
      </c>
      <c r="C142" s="45" t="s">
        <v>958</v>
      </c>
      <c r="D142" s="45" t="s">
        <v>701</v>
      </c>
      <c r="E142" s="45" t="s">
        <v>866</v>
      </c>
      <c r="F142" s="45" t="s">
        <v>659</v>
      </c>
      <c r="G142" s="45">
        <f>IFERROR(VLOOKUP(A142,SM!$D$11:$G$102,4,FALSE),0)</f>
        <v>912</v>
      </c>
      <c r="H142" s="45">
        <f>IFERROR(VLOOKUP(A142,DM!$D$11:$G$108,4,FALSE),0)</f>
        <v>1500</v>
      </c>
      <c r="I142" s="105">
        <f>IFERROR(VLOOKUP(A142,DX!$D$11:$G$91,4,FALSE),0)</f>
        <v>563</v>
      </c>
    </row>
    <row r="143" spans="1:9" x14ac:dyDescent="0.25">
      <c r="A143" s="106">
        <v>95370</v>
      </c>
      <c r="B143" s="89" t="s">
        <v>52</v>
      </c>
      <c r="C143" s="89" t="s">
        <v>1004</v>
      </c>
      <c r="D143" s="89" t="s">
        <v>702</v>
      </c>
      <c r="E143" s="89" t="s">
        <v>703</v>
      </c>
      <c r="F143" s="89" t="s">
        <v>670</v>
      </c>
      <c r="G143" s="45">
        <f>IFERROR(VLOOKUP(A143,SF!$D$11:$G$103,4,FALSE),0)</f>
        <v>0</v>
      </c>
      <c r="H143" s="45">
        <f>IFERROR(VLOOKUP(A143,DF!$D$11:$G$112,4,FALSE),0)</f>
        <v>775</v>
      </c>
      <c r="I143" s="105">
        <f>IFERROR(VLOOKUP(A143,DX!$D$11:$G$91,4,FALSE),0)</f>
        <v>563</v>
      </c>
    </row>
    <row r="144" spans="1:9" x14ac:dyDescent="0.25">
      <c r="A144" s="106">
        <v>24082</v>
      </c>
      <c r="B144" s="89" t="s">
        <v>53</v>
      </c>
      <c r="C144" s="89" t="s">
        <v>880</v>
      </c>
      <c r="D144" s="89" t="s">
        <v>701</v>
      </c>
      <c r="E144" s="89" t="s">
        <v>703</v>
      </c>
      <c r="F144" s="89" t="s">
        <v>636</v>
      </c>
      <c r="G144" s="45">
        <f>IFERROR(VLOOKUP(A144,SM!$D$11:$G$102,4,FALSE),0)</f>
        <v>0</v>
      </c>
      <c r="H144" s="45">
        <f>IFERROR(VLOOKUP(A144,DM!$D$11:$G$108,4,FALSE),0)</f>
        <v>312</v>
      </c>
      <c r="I144" s="105">
        <f>IFERROR(VLOOKUP(A144,DX!$D$11:$G$91,4,FALSE),0)</f>
        <v>0</v>
      </c>
    </row>
    <row r="145" spans="1:9" x14ac:dyDescent="0.25">
      <c r="A145" s="106">
        <v>12659</v>
      </c>
      <c r="B145" s="89" t="s">
        <v>54</v>
      </c>
      <c r="C145" s="89" t="s">
        <v>878</v>
      </c>
      <c r="D145" s="89" t="s">
        <v>701</v>
      </c>
      <c r="E145" s="89" t="s">
        <v>703</v>
      </c>
      <c r="F145" s="89" t="s">
        <v>636</v>
      </c>
      <c r="G145" s="45">
        <f>IFERROR(VLOOKUP(A145,SM!$D$11:$G$102,4,FALSE),0)</f>
        <v>0</v>
      </c>
      <c r="H145" s="45">
        <f>IFERROR(VLOOKUP(A145,DM!$D$11:$G$108,4,FALSE),0)</f>
        <v>175</v>
      </c>
      <c r="I145" s="105">
        <f>IFERROR(VLOOKUP(A145,DX!$D$11:$G$91,4,FALSE),0)</f>
        <v>0</v>
      </c>
    </row>
    <row r="146" spans="1:9" x14ac:dyDescent="0.25">
      <c r="A146" s="104">
        <v>204261</v>
      </c>
      <c r="B146" s="45" t="s">
        <v>1130</v>
      </c>
      <c r="C146" s="115">
        <v>24998</v>
      </c>
      <c r="D146" s="45" t="s">
        <v>701</v>
      </c>
      <c r="E146" s="45" t="s">
        <v>703</v>
      </c>
      <c r="F146" s="45" t="s">
        <v>617</v>
      </c>
      <c r="G146" s="45">
        <f>IFERROR(VLOOKUP(A146,SM!$D$11:$G$102,4,FALSE),0)</f>
        <v>175</v>
      </c>
      <c r="H146" s="45">
        <f>IFERROR(VLOOKUP(A146,DM!$D$11:$G$108,4,FALSE),0)</f>
        <v>175</v>
      </c>
      <c r="I146" s="105">
        <f>IFERROR(VLOOKUP(A146,DX!$D$11:$G$91,4,FALSE),0)</f>
        <v>0</v>
      </c>
    </row>
    <row r="147" spans="1:9" x14ac:dyDescent="0.25">
      <c r="A147" s="104">
        <v>38572</v>
      </c>
      <c r="B147" s="45" t="s">
        <v>329</v>
      </c>
      <c r="C147" s="45" t="s">
        <v>841</v>
      </c>
      <c r="D147" s="45" t="s">
        <v>701</v>
      </c>
      <c r="E147" s="45" t="s">
        <v>703</v>
      </c>
      <c r="F147" s="45" t="s">
        <v>628</v>
      </c>
      <c r="G147" s="45">
        <f>IFERROR(VLOOKUP(A147,SM!$D$11:$G$102,4,FALSE),0)</f>
        <v>1049</v>
      </c>
      <c r="H147" s="45">
        <f>IFERROR(VLOOKUP(A147,DM!$D$11:$G$108,4,FALSE),0)</f>
        <v>1087</v>
      </c>
      <c r="I147" s="105">
        <f>IFERROR(VLOOKUP(A147,DX!$D$11:$G$91,4,FALSE),0)</f>
        <v>700</v>
      </c>
    </row>
    <row r="148" spans="1:9" x14ac:dyDescent="0.25">
      <c r="A148" s="106">
        <v>11326</v>
      </c>
      <c r="B148" s="89" t="s">
        <v>604</v>
      </c>
      <c r="C148" s="89" t="s">
        <v>1039</v>
      </c>
      <c r="D148" s="89" t="s">
        <v>701</v>
      </c>
      <c r="E148" s="89" t="s">
        <v>703</v>
      </c>
      <c r="F148" s="89" t="s">
        <v>680</v>
      </c>
      <c r="G148" s="45">
        <f>IFERROR(VLOOKUP(A148,SM!$D$11:$G$102,4,FALSE),0)</f>
        <v>0</v>
      </c>
      <c r="H148" s="45">
        <f>IFERROR(VLOOKUP(A148,DM!$D$11:$G$108,4,FALSE),0)</f>
        <v>175</v>
      </c>
      <c r="I148" s="105">
        <f>IFERROR(VLOOKUP(A148,DX!$D$11:$G$91,4,FALSE),0)</f>
        <v>0</v>
      </c>
    </row>
    <row r="149" spans="1:9" x14ac:dyDescent="0.25">
      <c r="A149" s="106">
        <v>11327</v>
      </c>
      <c r="B149" s="89" t="s">
        <v>59</v>
      </c>
      <c r="C149" s="89" t="s">
        <v>1034</v>
      </c>
      <c r="D149" s="89" t="s">
        <v>701</v>
      </c>
      <c r="E149" s="89" t="s">
        <v>703</v>
      </c>
      <c r="F149" s="89" t="s">
        <v>680</v>
      </c>
      <c r="G149" s="45">
        <f>IFERROR(VLOOKUP(A149,SM!$D$11:$G$102,4,FALSE),0)</f>
        <v>0</v>
      </c>
      <c r="H149" s="45">
        <f>IFERROR(VLOOKUP(A149,DM!$D$11:$G$108,4,FALSE),0)</f>
        <v>175</v>
      </c>
      <c r="I149" s="105">
        <f>IFERROR(VLOOKUP(A149,DX!$D$11:$G$91,4,FALSE),0)</f>
        <v>0</v>
      </c>
    </row>
    <row r="150" spans="1:9" x14ac:dyDescent="0.25">
      <c r="A150" s="106">
        <v>95390</v>
      </c>
      <c r="B150" s="89" t="s">
        <v>60</v>
      </c>
      <c r="C150" s="89" t="s">
        <v>965</v>
      </c>
      <c r="D150" s="89" t="s">
        <v>702</v>
      </c>
      <c r="E150" s="89" t="s">
        <v>703</v>
      </c>
      <c r="F150" s="89" t="s">
        <v>669</v>
      </c>
      <c r="G150" s="45">
        <f>IFERROR(VLOOKUP(A150,SF!$D$11:$G$103,4,FALSE),0)</f>
        <v>213</v>
      </c>
      <c r="H150" s="45">
        <f>IFERROR(VLOOKUP(A150,DF!$D$11:$G$112,4,FALSE),0)</f>
        <v>250</v>
      </c>
      <c r="I150" s="105">
        <f>IFERROR(VLOOKUP(A150,DX!$D$11:$G$91,4,FALSE),0)</f>
        <v>0</v>
      </c>
    </row>
    <row r="151" spans="1:9" x14ac:dyDescent="0.25">
      <c r="A151" s="104">
        <v>95364</v>
      </c>
      <c r="B151" s="45" t="s">
        <v>72</v>
      </c>
      <c r="C151" s="45" t="s">
        <v>720</v>
      </c>
      <c r="D151" s="45" t="s">
        <v>701</v>
      </c>
      <c r="E151" s="45" t="s">
        <v>703</v>
      </c>
      <c r="F151" s="45" t="s">
        <v>672</v>
      </c>
      <c r="G151" s="45">
        <f>IFERROR(VLOOKUP(A151,SM!$D$11:$G$102,4,FALSE),0)</f>
        <v>137</v>
      </c>
      <c r="H151" s="45">
        <f>IFERROR(VLOOKUP(A151,DM!$D$11:$G$108,4,FALSE),0)</f>
        <v>137</v>
      </c>
      <c r="I151" s="105">
        <f>IFERROR(VLOOKUP(A151,DX!$D$11:$G$91,4,FALSE),0)</f>
        <v>0</v>
      </c>
    </row>
    <row r="152" spans="1:9" x14ac:dyDescent="0.25">
      <c r="A152" s="104">
        <v>12135</v>
      </c>
      <c r="B152" s="45" t="s">
        <v>63</v>
      </c>
      <c r="C152" s="45" t="s">
        <v>817</v>
      </c>
      <c r="D152" s="45" t="s">
        <v>701</v>
      </c>
      <c r="E152" s="45" t="s">
        <v>703</v>
      </c>
      <c r="F152" s="45" t="s">
        <v>619</v>
      </c>
      <c r="G152" s="45">
        <f>IFERROR(VLOOKUP(A152,SM!$D$11:$G$102,4,FALSE),0)</f>
        <v>175</v>
      </c>
      <c r="H152" s="45">
        <f>IFERROR(VLOOKUP(A152,DM!$D$11:$G$108,4,FALSE),0)</f>
        <v>0</v>
      </c>
      <c r="I152" s="105">
        <f>IFERROR(VLOOKUP(A152,DX!$D$11:$G$91,4,FALSE),0)</f>
        <v>0</v>
      </c>
    </row>
    <row r="153" spans="1:9" x14ac:dyDescent="0.25">
      <c r="A153" s="104">
        <v>35781</v>
      </c>
      <c r="B153" s="45" t="s">
        <v>64</v>
      </c>
      <c r="C153" s="45" t="s">
        <v>710</v>
      </c>
      <c r="D153" s="45" t="s">
        <v>702</v>
      </c>
      <c r="E153" s="45" t="s">
        <v>703</v>
      </c>
      <c r="F153" s="45" t="s">
        <v>672</v>
      </c>
      <c r="G153" s="45">
        <f>IFERROR(VLOOKUP(A153,SF!$D$11:$G$103,4,FALSE),0)</f>
        <v>806</v>
      </c>
      <c r="H153" s="45">
        <f>IFERROR(VLOOKUP(A153,DF!$D$11:$G$112,4,FALSE),0)</f>
        <v>641</v>
      </c>
      <c r="I153" s="105">
        <f>IFERROR(VLOOKUP(A153,DX!$D$11:$G$91,4,FALSE),0)</f>
        <v>641</v>
      </c>
    </row>
    <row r="154" spans="1:9" x14ac:dyDescent="0.25">
      <c r="A154" s="106">
        <v>34451</v>
      </c>
      <c r="B154" s="89" t="s">
        <v>65</v>
      </c>
      <c r="C154" s="89" t="s">
        <v>845</v>
      </c>
      <c r="D154" s="89" t="s">
        <v>702</v>
      </c>
      <c r="E154" s="89" t="s">
        <v>703</v>
      </c>
      <c r="F154" s="89" t="s">
        <v>601</v>
      </c>
      <c r="G154" s="45">
        <f>IFERROR(VLOOKUP(A154,SF!$D$11:$G$103,4,FALSE),0)</f>
        <v>388</v>
      </c>
      <c r="H154" s="45">
        <f>IFERROR(VLOOKUP(A154,DF!$D$11:$G$112,4,FALSE),0)</f>
        <v>213</v>
      </c>
      <c r="I154" s="105">
        <f>IFERROR(VLOOKUP(A154,DX!$D$11:$G$91,4,FALSE),0)</f>
        <v>350</v>
      </c>
    </row>
    <row r="155" spans="1:9" ht="15.75" thickBot="1" x14ac:dyDescent="0.3">
      <c r="A155" s="108">
        <v>66322</v>
      </c>
      <c r="B155" s="109" t="s">
        <v>303</v>
      </c>
      <c r="C155" s="109" t="s">
        <v>731</v>
      </c>
      <c r="D155" s="109" t="s">
        <v>701</v>
      </c>
      <c r="E155" s="109" t="s">
        <v>703</v>
      </c>
      <c r="F155" s="109" t="s">
        <v>673</v>
      </c>
      <c r="G155" s="110">
        <f>IFERROR(VLOOKUP(A155,SM!$D$11:$G$102,4,FALSE),0)</f>
        <v>0</v>
      </c>
      <c r="H155" s="110">
        <f>IFERROR(VLOOKUP(A155,DM!$D$11:$G$108,4,FALSE),0)</f>
        <v>541</v>
      </c>
      <c r="I155" s="111">
        <f>IFERROR(VLOOKUP(A155,DX!$D$11:$G$91,4,FALSE),0)</f>
        <v>137</v>
      </c>
    </row>
    <row r="156" spans="1:9" hidden="1" x14ac:dyDescent="0.25">
      <c r="A156" s="145">
        <v>11290</v>
      </c>
      <c r="B156" s="144" t="s">
        <v>346</v>
      </c>
      <c r="C156" s="144" t="s">
        <v>1035</v>
      </c>
      <c r="D156" s="144" t="s">
        <v>702</v>
      </c>
      <c r="E156" s="144" t="s">
        <v>703</v>
      </c>
      <c r="F156" s="144" t="s">
        <v>680</v>
      </c>
      <c r="G156" s="99">
        <f>IFERROR(VLOOKUP(A156,SF!$D$11:$G$103,4,FALSE),0)</f>
        <v>0</v>
      </c>
      <c r="H156" s="99">
        <f>IFERROR(VLOOKUP(A156,DF!$D$11:$G$112,4,FALSE),0)</f>
        <v>0</v>
      </c>
      <c r="I156" s="146">
        <f>IFERROR(VLOOKUP(A156,DX!$D$11:$G$91,4,FALSE),0)</f>
        <v>0</v>
      </c>
    </row>
    <row r="157" spans="1:9" ht="15.75" hidden="1" thickBot="1" x14ac:dyDescent="0.3">
      <c r="A157" s="108">
        <v>11291</v>
      </c>
      <c r="B157" s="109" t="s">
        <v>272</v>
      </c>
      <c r="C157" s="109" t="s">
        <v>1032</v>
      </c>
      <c r="D157" s="109" t="s">
        <v>702</v>
      </c>
      <c r="E157" s="109" t="s">
        <v>703</v>
      </c>
      <c r="F157" s="109" t="s">
        <v>680</v>
      </c>
      <c r="G157" s="110">
        <f>IFERROR(VLOOKUP(A157,SF!$D$11:$G$103,4,FALSE),0)</f>
        <v>0</v>
      </c>
      <c r="H157" s="110">
        <f>IFERROR(VLOOKUP(A157,DF!$D$11:$G$112,4,FALSE),0)</f>
        <v>0</v>
      </c>
      <c r="I157" s="111">
        <f>IFERROR(VLOOKUP(A157,DX!$D$11:$G$91,4,FALSE),0)</f>
        <v>0</v>
      </c>
    </row>
    <row r="158" spans="1:9" hidden="1" x14ac:dyDescent="0.25">
      <c r="A158" s="143">
        <v>16759</v>
      </c>
      <c r="B158" s="144" t="s">
        <v>347</v>
      </c>
      <c r="C158" s="144" t="s">
        <v>1033</v>
      </c>
      <c r="D158" s="144" t="s">
        <v>701</v>
      </c>
      <c r="E158" s="144" t="s">
        <v>703</v>
      </c>
      <c r="F158" s="144" t="s">
        <v>680</v>
      </c>
      <c r="G158" s="99">
        <f>IFERROR(VLOOKUP(A158,SM!$D$11:$G$102,4,FALSE),0)</f>
        <v>0</v>
      </c>
      <c r="H158" s="99">
        <f>IFERROR(VLOOKUP(A158,DM!$D$11:$G$108,4,FALSE),0)</f>
        <v>0</v>
      </c>
      <c r="I158" s="99">
        <f>IFERROR(VLOOKUP(A158,DX!$D$11:$G$91,4,FALSE),0)</f>
        <v>0</v>
      </c>
    </row>
    <row r="159" spans="1:9" hidden="1" x14ac:dyDescent="0.25">
      <c r="A159" s="88">
        <v>38219</v>
      </c>
      <c r="B159" s="89" t="s">
        <v>19</v>
      </c>
      <c r="C159" s="89" t="s">
        <v>734</v>
      </c>
      <c r="D159" s="89" t="s">
        <v>702</v>
      </c>
      <c r="E159" s="89" t="s">
        <v>703</v>
      </c>
      <c r="F159" s="89" t="s">
        <v>673</v>
      </c>
      <c r="G159" s="45">
        <f>IFERROR(VLOOKUP(A159,SF!$D$11:$G$103,4,FALSE),0)</f>
        <v>0</v>
      </c>
      <c r="H159" s="45">
        <f>IFERROR(VLOOKUP(A159,DF!$D$11:$G$112,4,FALSE),0)</f>
        <v>0</v>
      </c>
      <c r="I159" s="45">
        <f>IFERROR(VLOOKUP(A159,DX!$D$11:$G$91,4,FALSE),0)</f>
        <v>0</v>
      </c>
    </row>
    <row r="160" spans="1:9" hidden="1" x14ac:dyDescent="0.25">
      <c r="A160" s="65">
        <v>170811</v>
      </c>
      <c r="B160" s="45" t="s">
        <v>458</v>
      </c>
      <c r="C160" s="45" t="s">
        <v>929</v>
      </c>
      <c r="D160" s="45" t="s">
        <v>702</v>
      </c>
      <c r="E160" s="45" t="s">
        <v>703</v>
      </c>
      <c r="F160" s="45" t="s">
        <v>928</v>
      </c>
      <c r="G160" s="45">
        <f>IFERROR(VLOOKUP(A160,SF!$D$11:$G$103,4,FALSE),0)</f>
        <v>0</v>
      </c>
      <c r="H160" s="45">
        <f>IFERROR(VLOOKUP(A160,DF!$D$11:$G$112,4,FALSE),0)</f>
        <v>0</v>
      </c>
      <c r="I160" s="45">
        <f>IFERROR(VLOOKUP(A160,DX!$D$11:$G$91,4,FALSE),0)</f>
        <v>0</v>
      </c>
    </row>
    <row r="161" spans="1:9" hidden="1" x14ac:dyDescent="0.25">
      <c r="A161" s="65">
        <v>26337</v>
      </c>
      <c r="B161" s="45" t="s">
        <v>353</v>
      </c>
      <c r="C161" s="45" t="s">
        <v>927</v>
      </c>
      <c r="D161" s="45" t="s">
        <v>701</v>
      </c>
      <c r="E161" s="45" t="s">
        <v>703</v>
      </c>
      <c r="F161" s="45" t="s">
        <v>928</v>
      </c>
      <c r="G161" s="45">
        <f>IFERROR(VLOOKUP(A161,SM!$D$11:$G$102,4,FALSE),0)</f>
        <v>0</v>
      </c>
      <c r="H161" s="45">
        <f>IFERROR(VLOOKUP(A161,DM!$D$11:$G$108,4,FALSE),0)</f>
        <v>0</v>
      </c>
      <c r="I161" s="45">
        <f>IFERROR(VLOOKUP(A161,DX!$D$11:$G$91,4,FALSE),0)</f>
        <v>0</v>
      </c>
    </row>
    <row r="162" spans="1:9" hidden="1" x14ac:dyDescent="0.25">
      <c r="A162" s="65">
        <v>22187</v>
      </c>
      <c r="B162" s="45" t="s">
        <v>9</v>
      </c>
      <c r="C162" s="45" t="s">
        <v>1008</v>
      </c>
      <c r="D162" s="45" t="s">
        <v>701</v>
      </c>
      <c r="E162" s="45" t="s">
        <v>703</v>
      </c>
      <c r="F162" s="45" t="s">
        <v>671</v>
      </c>
      <c r="G162" s="45">
        <f>IFERROR(VLOOKUP(A162,SM!$D$11:$G$102,4,FALSE),0)</f>
        <v>0</v>
      </c>
      <c r="H162" s="45">
        <f>IFERROR(VLOOKUP(A162,DM!$D$11:$G$108,4,FALSE),0)</f>
        <v>0</v>
      </c>
      <c r="I162" s="45">
        <f>IFERROR(VLOOKUP(A162,DX!$D$11:$G$91,4,FALSE),0)</f>
        <v>0</v>
      </c>
    </row>
    <row r="163" spans="1:9" hidden="1" x14ac:dyDescent="0.25">
      <c r="A163" s="65">
        <v>43271</v>
      </c>
      <c r="B163" s="45" t="s">
        <v>33</v>
      </c>
      <c r="C163" s="45" t="s">
        <v>1007</v>
      </c>
      <c r="D163" s="45" t="s">
        <v>701</v>
      </c>
      <c r="E163" s="45" t="s">
        <v>1081</v>
      </c>
      <c r="F163" s="45" t="s">
        <v>671</v>
      </c>
      <c r="G163" s="45">
        <f>IFERROR(VLOOKUP(A163,SM!$D$11:$G$102,4,FALSE),0)</f>
        <v>0</v>
      </c>
      <c r="H163" s="45">
        <f>IFERROR(VLOOKUP(A163,DM!$D$11:$G$108,4,FALSE),0)</f>
        <v>0</v>
      </c>
      <c r="I163" s="45">
        <f>IFERROR(VLOOKUP(A163,DX!$D$11:$G$91,4,FALSE),0)</f>
        <v>0</v>
      </c>
    </row>
    <row r="164" spans="1:9" hidden="1" x14ac:dyDescent="0.25">
      <c r="A164" s="65">
        <v>33063</v>
      </c>
      <c r="B164" s="45" t="s">
        <v>523</v>
      </c>
      <c r="C164" s="45" t="s">
        <v>777</v>
      </c>
      <c r="D164" s="45" t="s">
        <v>701</v>
      </c>
      <c r="E164" s="45" t="s">
        <v>703</v>
      </c>
      <c r="F164" s="45" t="s">
        <v>611</v>
      </c>
      <c r="G164" s="45">
        <f>IFERROR(VLOOKUP(A164,SM!$D$11:$G$102,4,FALSE),0)</f>
        <v>0</v>
      </c>
      <c r="H164" s="45">
        <f>IFERROR(VLOOKUP(A164,DM!$D$11:$G$108,4,FALSE),0)</f>
        <v>0</v>
      </c>
      <c r="I164" s="45">
        <f>IFERROR(VLOOKUP(A164,DX!$D$11:$G$91,4,FALSE),0)</f>
        <v>0</v>
      </c>
    </row>
    <row r="165" spans="1:9" hidden="1" x14ac:dyDescent="0.25">
      <c r="A165" s="65">
        <v>12319</v>
      </c>
      <c r="B165" s="45" t="s">
        <v>448</v>
      </c>
      <c r="C165" s="45" t="s">
        <v>770</v>
      </c>
      <c r="D165" s="45" t="s">
        <v>701</v>
      </c>
      <c r="E165" s="45" t="s">
        <v>703</v>
      </c>
      <c r="F165" s="45" t="s">
        <v>611</v>
      </c>
      <c r="G165" s="45">
        <f>IFERROR(VLOOKUP(A165,SM!$D$11:$G$102,4,FALSE),0)</f>
        <v>0</v>
      </c>
      <c r="H165" s="45">
        <f>IFERROR(VLOOKUP(A165,DM!$D$11:$G$108,4,FALSE),0)</f>
        <v>0</v>
      </c>
      <c r="I165" s="45">
        <f>IFERROR(VLOOKUP(A165,DX!$D$11:$G$91,4,FALSE),0)</f>
        <v>0</v>
      </c>
    </row>
    <row r="166" spans="1:9" hidden="1" x14ac:dyDescent="0.25">
      <c r="A166" s="65">
        <v>184282</v>
      </c>
      <c r="B166" s="45" t="s">
        <v>454</v>
      </c>
      <c r="C166" s="45" t="s">
        <v>780</v>
      </c>
      <c r="D166" s="45" t="s">
        <v>701</v>
      </c>
      <c r="E166" s="45" t="s">
        <v>703</v>
      </c>
      <c r="F166" s="45" t="s">
        <v>611</v>
      </c>
      <c r="G166" s="45">
        <f>IFERROR(VLOOKUP(A166,SM!$D$11:$G$102,4,FALSE),0)</f>
        <v>0</v>
      </c>
      <c r="H166" s="45">
        <f>IFERROR(VLOOKUP(A166,DM!$D$11:$G$108,4,FALSE),0)</f>
        <v>0</v>
      </c>
      <c r="I166" s="45">
        <f>IFERROR(VLOOKUP(A166,DX!$D$11:$G$91,4,FALSE),0)</f>
        <v>0</v>
      </c>
    </row>
    <row r="167" spans="1:9" hidden="1" x14ac:dyDescent="0.25">
      <c r="A167" s="65">
        <v>24683</v>
      </c>
      <c r="B167" s="45" t="s">
        <v>526</v>
      </c>
      <c r="C167" s="45" t="s">
        <v>772</v>
      </c>
      <c r="D167" s="45" t="s">
        <v>701</v>
      </c>
      <c r="E167" s="45" t="s">
        <v>703</v>
      </c>
      <c r="F167" s="45" t="s">
        <v>611</v>
      </c>
      <c r="G167" s="45">
        <f>IFERROR(VLOOKUP(A167,SM!$D$11:$G$102,4,FALSE),0)</f>
        <v>0</v>
      </c>
      <c r="H167" s="45">
        <f>IFERROR(VLOOKUP(A167,DM!$D$11:$G$108,4,FALSE),0)</f>
        <v>0</v>
      </c>
      <c r="I167" s="45">
        <f>IFERROR(VLOOKUP(A167,DX!$D$11:$G$91,4,FALSE),0)</f>
        <v>0</v>
      </c>
    </row>
    <row r="168" spans="1:9" hidden="1" x14ac:dyDescent="0.25">
      <c r="A168" s="65">
        <v>10691</v>
      </c>
      <c r="B168" s="45" t="s">
        <v>488</v>
      </c>
      <c r="C168" s="45" t="s">
        <v>489</v>
      </c>
      <c r="D168" s="45" t="s">
        <v>701</v>
      </c>
      <c r="E168" s="45" t="s">
        <v>703</v>
      </c>
      <c r="F168" s="45" t="s">
        <v>610</v>
      </c>
      <c r="G168" s="45">
        <f>IFERROR(VLOOKUP(A168,SM!$D$11:$G$102,4,FALSE),0)</f>
        <v>0</v>
      </c>
      <c r="H168" s="45">
        <f>IFERROR(VLOOKUP(A168,DM!$D$11:$G$108,4,FALSE),0)</f>
        <v>0</v>
      </c>
      <c r="I168" s="45">
        <f>IFERROR(VLOOKUP(A168,DX!$D$11:$G$91,4,FALSE),0)</f>
        <v>0</v>
      </c>
    </row>
    <row r="169" spans="1:9" hidden="1" x14ac:dyDescent="0.25">
      <c r="A169" s="65">
        <v>11541</v>
      </c>
      <c r="B169" s="45" t="s">
        <v>31</v>
      </c>
      <c r="C169" s="45" t="s">
        <v>786</v>
      </c>
      <c r="D169" s="45" t="s">
        <v>702</v>
      </c>
      <c r="E169" s="45" t="s">
        <v>703</v>
      </c>
      <c r="F169" s="45" t="s">
        <v>608</v>
      </c>
      <c r="G169" s="45">
        <f>IFERROR(VLOOKUP(A169,SF!$D$11:$G$103,4,FALSE),0)</f>
        <v>0</v>
      </c>
      <c r="H169" s="45">
        <f>IFERROR(VLOOKUP(A169,DF!$D$11:$G$112,4,FALSE),0)</f>
        <v>0</v>
      </c>
      <c r="I169" s="45">
        <f>IFERROR(VLOOKUP(A169,DX!$D$11:$G$91,4,FALSE),0)</f>
        <v>0</v>
      </c>
    </row>
    <row r="170" spans="1:9" hidden="1" x14ac:dyDescent="0.25">
      <c r="A170" s="65">
        <v>33187</v>
      </c>
      <c r="B170" s="45" t="s">
        <v>435</v>
      </c>
      <c r="C170" s="45" t="s">
        <v>784</v>
      </c>
      <c r="D170" s="45" t="s">
        <v>701</v>
      </c>
      <c r="E170" s="45" t="s">
        <v>703</v>
      </c>
      <c r="F170" s="45" t="s">
        <v>608</v>
      </c>
      <c r="G170" s="45">
        <f>IFERROR(VLOOKUP(A170,SM!$D$11:$G$102,4,FALSE),0)</f>
        <v>0</v>
      </c>
      <c r="H170" s="45">
        <f>IFERROR(VLOOKUP(A170,DM!$D$11:$G$108,4,FALSE),0)</f>
        <v>0</v>
      </c>
      <c r="I170" s="45">
        <f>IFERROR(VLOOKUP(A170,DX!$D$11:$G$91,4,FALSE),0)</f>
        <v>0</v>
      </c>
    </row>
    <row r="171" spans="1:9" hidden="1" x14ac:dyDescent="0.25">
      <c r="A171" s="92">
        <v>200127</v>
      </c>
      <c r="B171" s="92" t="s">
        <v>1106</v>
      </c>
      <c r="C171" s="92" t="s">
        <v>1092</v>
      </c>
      <c r="D171" s="92" t="s">
        <v>701</v>
      </c>
      <c r="E171" s="92" t="s">
        <v>703</v>
      </c>
      <c r="F171" s="92" t="s">
        <v>608</v>
      </c>
      <c r="G171" s="45">
        <f>IFERROR(VLOOKUP(A171,SF!$D$11:$G$103,4,FALSE),0)</f>
        <v>0</v>
      </c>
      <c r="H171" s="45">
        <f>IFERROR(VLOOKUP(A171,DF!$D$11:$G$112,4,FALSE),0)</f>
        <v>0</v>
      </c>
      <c r="I171" s="45">
        <f>IFERROR(VLOOKUP(A171,DX!$D$11:$G$91,4,FALSE),0)</f>
        <v>0</v>
      </c>
    </row>
    <row r="172" spans="1:9" hidden="1" x14ac:dyDescent="0.25">
      <c r="A172" s="92" t="s">
        <v>1094</v>
      </c>
      <c r="B172" s="92" t="s">
        <v>1107</v>
      </c>
      <c r="C172" s="92" t="s">
        <v>1093</v>
      </c>
      <c r="D172" s="92" t="s">
        <v>701</v>
      </c>
      <c r="E172" s="92" t="s">
        <v>703</v>
      </c>
      <c r="F172" s="92" t="s">
        <v>608</v>
      </c>
      <c r="G172" s="45">
        <f>IFERROR(VLOOKUP(A172,SF!$D$11:$G$103,4,FALSE),0)</f>
        <v>0</v>
      </c>
      <c r="H172" s="45">
        <f>IFERROR(VLOOKUP(A172,DF!$D$11:$G$112,4,FALSE),0)</f>
        <v>0</v>
      </c>
      <c r="I172" s="45">
        <f>IFERROR(VLOOKUP(A172,DX!$D$11:$G$91,4,FALSE),0)</f>
        <v>0</v>
      </c>
    </row>
    <row r="173" spans="1:9" hidden="1" x14ac:dyDescent="0.25">
      <c r="A173" s="92" t="s">
        <v>1096</v>
      </c>
      <c r="B173" s="92" t="s">
        <v>1108</v>
      </c>
      <c r="C173" s="92" t="s">
        <v>1095</v>
      </c>
      <c r="D173" s="92" t="s">
        <v>701</v>
      </c>
      <c r="E173" s="92" t="s">
        <v>703</v>
      </c>
      <c r="F173" s="92" t="s">
        <v>608</v>
      </c>
      <c r="G173" s="45">
        <f>IFERROR(VLOOKUP(A173,SF!$D$11:$G$103,4,FALSE),0)</f>
        <v>0</v>
      </c>
      <c r="H173" s="45">
        <f>IFERROR(VLOOKUP(A173,DF!$D$11:$G$112,4,FALSE),0)</f>
        <v>0</v>
      </c>
      <c r="I173" s="45">
        <f>IFERROR(VLOOKUP(A173,DX!$D$11:$G$91,4,FALSE),0)</f>
        <v>0</v>
      </c>
    </row>
    <row r="174" spans="1:9" hidden="1" x14ac:dyDescent="0.25">
      <c r="A174" s="65">
        <v>145450</v>
      </c>
      <c r="B174" s="45" t="s">
        <v>70</v>
      </c>
      <c r="C174" s="45" t="s">
        <v>790</v>
      </c>
      <c r="D174" s="45" t="s">
        <v>702</v>
      </c>
      <c r="E174" s="45" t="s">
        <v>703</v>
      </c>
      <c r="F174" s="45" t="s">
        <v>607</v>
      </c>
      <c r="G174" s="45">
        <f>IFERROR(VLOOKUP(A174,SF!$D$11:$G$103,4,FALSE),0)</f>
        <v>0</v>
      </c>
      <c r="H174" s="45">
        <f>IFERROR(VLOOKUP(A174,DF!$D$11:$G$112,4,FALSE),0)</f>
        <v>0</v>
      </c>
      <c r="I174" s="45">
        <f>IFERROR(VLOOKUP(A174,DX!$D$11:$G$91,4,FALSE),0)</f>
        <v>0</v>
      </c>
    </row>
    <row r="175" spans="1:9" hidden="1" x14ac:dyDescent="0.25">
      <c r="A175" s="65">
        <v>142241</v>
      </c>
      <c r="B175" s="45" t="s">
        <v>186</v>
      </c>
      <c r="C175" s="45" t="s">
        <v>789</v>
      </c>
      <c r="D175" s="45" t="s">
        <v>701</v>
      </c>
      <c r="E175" s="45" t="s">
        <v>703</v>
      </c>
      <c r="F175" s="45" t="s">
        <v>607</v>
      </c>
      <c r="G175" s="45">
        <f>IFERROR(VLOOKUP(A175,SM!$D$11:$G$102,4,FALSE),0)</f>
        <v>0</v>
      </c>
      <c r="H175" s="45">
        <f>IFERROR(VLOOKUP(A175,DM!$D$11:$G$108,4,FALSE),0)</f>
        <v>0</v>
      </c>
      <c r="I175" s="45">
        <f>IFERROR(VLOOKUP(A175,DX!$D$11:$G$91,4,FALSE),0)</f>
        <v>0</v>
      </c>
    </row>
    <row r="176" spans="1:9" hidden="1" x14ac:dyDescent="0.25">
      <c r="A176" s="65">
        <v>24616</v>
      </c>
      <c r="B176" s="45" t="s">
        <v>355</v>
      </c>
      <c r="C176" s="45" t="s">
        <v>792</v>
      </c>
      <c r="D176" s="45" t="s">
        <v>702</v>
      </c>
      <c r="E176" s="45" t="s">
        <v>703</v>
      </c>
      <c r="F176" s="45" t="s">
        <v>612</v>
      </c>
      <c r="G176" s="45">
        <f>IFERROR(VLOOKUP(A176,SF!$D$11:$G$103,4,FALSE),0)</f>
        <v>0</v>
      </c>
      <c r="H176" s="45">
        <f>IFERROR(VLOOKUP(A176,DF!$D$11:$G$112,4,FALSE),0)</f>
        <v>0</v>
      </c>
      <c r="I176" s="45">
        <f>IFERROR(VLOOKUP(A176,DX!$D$11:$G$91,4,FALSE),0)</f>
        <v>0</v>
      </c>
    </row>
    <row r="177" spans="1:9" hidden="1" x14ac:dyDescent="0.25">
      <c r="A177" s="65">
        <v>13566</v>
      </c>
      <c r="B177" s="45" t="s">
        <v>390</v>
      </c>
      <c r="C177" s="45" t="s">
        <v>791</v>
      </c>
      <c r="D177" s="45" t="s">
        <v>702</v>
      </c>
      <c r="E177" s="45" t="s">
        <v>703</v>
      </c>
      <c r="F177" s="45" t="s">
        <v>612</v>
      </c>
      <c r="G177" s="45">
        <f>IFERROR(VLOOKUP(A177,SF!$D$11:$G$103,4,FALSE),0)</f>
        <v>0</v>
      </c>
      <c r="H177" s="45">
        <f>IFERROR(VLOOKUP(A177,DF!$D$11:$G$112,4,FALSE),0)</f>
        <v>0</v>
      </c>
      <c r="I177" s="45">
        <f>IFERROR(VLOOKUP(A177,DX!$D$11:$G$91,4,FALSE),0)</f>
        <v>0</v>
      </c>
    </row>
    <row r="178" spans="1:9" hidden="1" x14ac:dyDescent="0.25">
      <c r="A178" s="65">
        <v>15442</v>
      </c>
      <c r="B178" s="45" t="s">
        <v>18</v>
      </c>
      <c r="C178" s="45" t="s">
        <v>492</v>
      </c>
      <c r="D178" s="45" t="s">
        <v>701</v>
      </c>
      <c r="E178" s="45" t="s">
        <v>703</v>
      </c>
      <c r="F178" s="45" t="s">
        <v>612</v>
      </c>
      <c r="G178" s="45">
        <f>IFERROR(VLOOKUP(A178,SM!$D$11:$G$102,4,FALSE),0)</f>
        <v>0</v>
      </c>
      <c r="H178" s="45">
        <f>IFERROR(VLOOKUP(A178,DM!$D$11:$G$108,4,FALSE),0)</f>
        <v>0</v>
      </c>
      <c r="I178" s="45">
        <f>IFERROR(VLOOKUP(A178,DX!$D$11:$G$91,4,FALSE),0)</f>
        <v>0</v>
      </c>
    </row>
    <row r="179" spans="1:9" hidden="1" x14ac:dyDescent="0.25">
      <c r="A179" s="65">
        <v>66386</v>
      </c>
      <c r="B179" s="45" t="s">
        <v>222</v>
      </c>
      <c r="C179" s="45" t="s">
        <v>794</v>
      </c>
      <c r="D179" s="45" t="s">
        <v>701</v>
      </c>
      <c r="E179" s="45" t="s">
        <v>703</v>
      </c>
      <c r="F179" s="45" t="s">
        <v>613</v>
      </c>
      <c r="G179" s="45">
        <f>IFERROR(VLOOKUP(A179,SM!$D$11:$G$102,4,FALSE),0)</f>
        <v>0</v>
      </c>
      <c r="H179" s="45">
        <f>IFERROR(VLOOKUP(A179,DM!$D$11:$G$108,4,FALSE),0)</f>
        <v>0</v>
      </c>
      <c r="I179" s="45">
        <f>IFERROR(VLOOKUP(A179,DX!$D$11:$G$91,4,FALSE),0)</f>
        <v>0</v>
      </c>
    </row>
    <row r="180" spans="1:9" hidden="1" x14ac:dyDescent="0.25">
      <c r="A180" s="65">
        <v>66387</v>
      </c>
      <c r="B180" s="45" t="s">
        <v>395</v>
      </c>
      <c r="C180" s="45" t="s">
        <v>795</v>
      </c>
      <c r="D180" s="45" t="s">
        <v>702</v>
      </c>
      <c r="E180" s="45" t="s">
        <v>703</v>
      </c>
      <c r="F180" s="45" t="s">
        <v>613</v>
      </c>
      <c r="G180" s="45">
        <f>IFERROR(VLOOKUP(A180,SF!$D$11:$G$103,4,FALSE),0)</f>
        <v>0</v>
      </c>
      <c r="H180" s="45">
        <f>IFERROR(VLOOKUP(A180,DF!$D$11:$G$112,4,FALSE),0)</f>
        <v>0</v>
      </c>
      <c r="I180" s="45">
        <f>IFERROR(VLOOKUP(A180,DX!$D$11:$G$91,4,FALSE),0)</f>
        <v>0</v>
      </c>
    </row>
    <row r="181" spans="1:9" hidden="1" x14ac:dyDescent="0.25">
      <c r="A181" s="65">
        <v>66756</v>
      </c>
      <c r="B181" s="45" t="s">
        <v>396</v>
      </c>
      <c r="C181" s="45" t="s">
        <v>445</v>
      </c>
      <c r="D181" s="45" t="s">
        <v>702</v>
      </c>
      <c r="E181" s="45" t="s">
        <v>703</v>
      </c>
      <c r="F181" s="45" t="s">
        <v>613</v>
      </c>
      <c r="G181" s="45">
        <f>IFERROR(VLOOKUP(A181,SF!$D$11:$G$103,4,FALSE),0)</f>
        <v>0</v>
      </c>
      <c r="H181" s="45">
        <f>IFERROR(VLOOKUP(A181,DF!$D$11:$G$112,4,FALSE),0)</f>
        <v>0</v>
      </c>
      <c r="I181" s="45">
        <f>IFERROR(VLOOKUP(A181,DX!$D$11:$G$91,4,FALSE),0)</f>
        <v>0</v>
      </c>
    </row>
    <row r="182" spans="1:9" hidden="1" x14ac:dyDescent="0.25">
      <c r="A182" s="65">
        <v>66761</v>
      </c>
      <c r="B182" s="45" t="s">
        <v>56</v>
      </c>
      <c r="C182" s="45" t="s">
        <v>793</v>
      </c>
      <c r="D182" s="45" t="s">
        <v>702</v>
      </c>
      <c r="E182" s="45" t="s">
        <v>703</v>
      </c>
      <c r="F182" s="45" t="s">
        <v>613</v>
      </c>
      <c r="G182" s="45">
        <f>IFERROR(VLOOKUP(A182,SF!$D$11:$G$103,4,FALSE),0)</f>
        <v>0</v>
      </c>
      <c r="H182" s="45">
        <f>IFERROR(VLOOKUP(A182,DF!$D$11:$G$112,4,FALSE),0)</f>
        <v>0</v>
      </c>
      <c r="I182" s="45">
        <f>IFERROR(VLOOKUP(A182,DX!$D$11:$G$91,4,FALSE),0)</f>
        <v>0</v>
      </c>
    </row>
    <row r="183" spans="1:9" hidden="1" x14ac:dyDescent="0.25">
      <c r="A183" s="65">
        <v>66325</v>
      </c>
      <c r="B183" s="45" t="s">
        <v>391</v>
      </c>
      <c r="C183" s="45" t="s">
        <v>797</v>
      </c>
      <c r="D183" s="45" t="s">
        <v>701</v>
      </c>
      <c r="E183" s="45" t="s">
        <v>703</v>
      </c>
      <c r="F183" s="45" t="s">
        <v>613</v>
      </c>
      <c r="G183" s="45">
        <f>IFERROR(VLOOKUP(A183,SM!$D$11:$G$102,4,FALSE),0)</f>
        <v>0</v>
      </c>
      <c r="H183" s="45">
        <f>IFERROR(VLOOKUP(A183,DM!$D$11:$G$108,4,FALSE),0)</f>
        <v>0</v>
      </c>
      <c r="I183" s="45">
        <f>IFERROR(VLOOKUP(A183,DX!$D$11:$G$91,4,FALSE),0)</f>
        <v>0</v>
      </c>
    </row>
    <row r="184" spans="1:9" hidden="1" x14ac:dyDescent="0.25">
      <c r="A184" s="65">
        <v>66405</v>
      </c>
      <c r="B184" s="45" t="s">
        <v>403</v>
      </c>
      <c r="C184" s="45" t="s">
        <v>796</v>
      </c>
      <c r="D184" s="45" t="s">
        <v>701</v>
      </c>
      <c r="E184" s="45" t="s">
        <v>703</v>
      </c>
      <c r="F184" s="45" t="s">
        <v>613</v>
      </c>
      <c r="G184" s="45">
        <f>IFERROR(VLOOKUP(A184,SM!$D$11:$G$102,4,FALSE),0)</f>
        <v>0</v>
      </c>
      <c r="H184" s="45">
        <f>IFERROR(VLOOKUP(A184,DM!$D$11:$G$108,4,FALSE),0)</f>
        <v>0</v>
      </c>
      <c r="I184" s="45">
        <f>IFERROR(VLOOKUP(A184,DX!$D$11:$G$91,4,FALSE),0)</f>
        <v>0</v>
      </c>
    </row>
    <row r="185" spans="1:9" hidden="1" x14ac:dyDescent="0.25">
      <c r="A185" s="65">
        <v>66324</v>
      </c>
      <c r="B185" s="45" t="s">
        <v>57</v>
      </c>
      <c r="C185" s="45" t="s">
        <v>500</v>
      </c>
      <c r="D185" s="45" t="s">
        <v>701</v>
      </c>
      <c r="E185" s="45" t="s">
        <v>703</v>
      </c>
      <c r="F185" s="45" t="s">
        <v>613</v>
      </c>
      <c r="G185" s="45">
        <f>IFERROR(VLOOKUP(A185,SM!$D$11:$G$102,4,FALSE),0)</f>
        <v>0</v>
      </c>
      <c r="H185" s="45">
        <f>IFERROR(VLOOKUP(A185,DM!$D$11:$G$108,4,FALSE),0)</f>
        <v>0</v>
      </c>
      <c r="I185" s="45">
        <f>IFERROR(VLOOKUP(A185,DX!$D$11:$G$91,4,FALSE),0)</f>
        <v>0</v>
      </c>
    </row>
    <row r="186" spans="1:9" hidden="1" x14ac:dyDescent="0.25">
      <c r="A186" s="45" t="s">
        <v>1102</v>
      </c>
      <c r="B186" s="45" t="s">
        <v>1111</v>
      </c>
      <c r="C186" s="45" t="s">
        <v>1101</v>
      </c>
      <c r="D186" s="45" t="s">
        <v>701</v>
      </c>
      <c r="E186" s="45" t="s">
        <v>703</v>
      </c>
      <c r="F186" s="45" t="s">
        <v>613</v>
      </c>
      <c r="G186" s="45">
        <f>IFERROR(VLOOKUP(A186,SF!$D$11:$G$103,4,FALSE),0)</f>
        <v>0</v>
      </c>
      <c r="H186" s="45">
        <f>IFERROR(VLOOKUP(A186,DF!$D$11:$G$112,4,FALSE),0)</f>
        <v>0</v>
      </c>
      <c r="I186" s="45">
        <f>IFERROR(VLOOKUP(A186,DX!$D$11:$G$91,4,FALSE),0)</f>
        <v>0</v>
      </c>
    </row>
    <row r="187" spans="1:9" hidden="1" x14ac:dyDescent="0.25">
      <c r="A187" s="65">
        <v>23025</v>
      </c>
      <c r="B187" s="45" t="s">
        <v>527</v>
      </c>
      <c r="C187" s="45" t="s">
        <v>781</v>
      </c>
      <c r="D187" s="45" t="s">
        <v>701</v>
      </c>
      <c r="E187" s="45" t="s">
        <v>703</v>
      </c>
      <c r="F187" s="45" t="s">
        <v>609</v>
      </c>
      <c r="G187" s="45">
        <f>IFERROR(VLOOKUP(A187,SM!$D$11:$G$102,4,FALSE),0)</f>
        <v>0</v>
      </c>
      <c r="H187" s="45">
        <f>IFERROR(VLOOKUP(A187,DM!$D$11:$G$108,4,FALSE),0)</f>
        <v>0</v>
      </c>
      <c r="I187" s="45">
        <f>IFERROR(VLOOKUP(A187,DX!$D$11:$G$91,4,FALSE),0)</f>
        <v>0</v>
      </c>
    </row>
    <row r="188" spans="1:9" hidden="1" x14ac:dyDescent="0.25">
      <c r="A188" s="65">
        <v>23026</v>
      </c>
      <c r="B188" s="45" t="s">
        <v>404</v>
      </c>
      <c r="C188" s="45" t="s">
        <v>782</v>
      </c>
      <c r="D188" s="45" t="s">
        <v>701</v>
      </c>
      <c r="E188" s="45" t="s">
        <v>703</v>
      </c>
      <c r="F188" s="45" t="s">
        <v>609</v>
      </c>
      <c r="G188" s="45">
        <f>IFERROR(VLOOKUP(A188,SM!$D$11:$G$102,4,FALSE),0)</f>
        <v>0</v>
      </c>
      <c r="H188" s="45">
        <f>IFERROR(VLOOKUP(A188,DM!$D$11:$G$108,4,FALSE),0)</f>
        <v>0</v>
      </c>
      <c r="I188" s="45">
        <f>IFERROR(VLOOKUP(A188,DX!$D$11:$G$91,4,FALSE),0)</f>
        <v>0</v>
      </c>
    </row>
    <row r="189" spans="1:9" hidden="1" x14ac:dyDescent="0.25">
      <c r="A189" s="65">
        <v>23014</v>
      </c>
      <c r="B189" s="45" t="s">
        <v>159</v>
      </c>
      <c r="C189" s="45" t="s">
        <v>783</v>
      </c>
      <c r="D189" s="45" t="s">
        <v>701</v>
      </c>
      <c r="E189" s="45" t="s">
        <v>703</v>
      </c>
      <c r="F189" s="45" t="s">
        <v>609</v>
      </c>
      <c r="G189" s="45">
        <f>IFERROR(VLOOKUP(A189,SM!$D$11:$G$102,4,FALSE),0)</f>
        <v>0</v>
      </c>
      <c r="H189" s="45">
        <f>IFERROR(VLOOKUP(A189,DM!$D$11:$G$108,4,FALSE),0)</f>
        <v>0</v>
      </c>
      <c r="I189" s="45">
        <f>IFERROR(VLOOKUP(A189,DX!$D$11:$G$91,4,FALSE),0)</f>
        <v>0</v>
      </c>
    </row>
    <row r="190" spans="1:9" hidden="1" x14ac:dyDescent="0.25">
      <c r="A190" s="92" t="s">
        <v>1088</v>
      </c>
      <c r="B190" s="92" t="s">
        <v>1103</v>
      </c>
      <c r="C190" s="92" t="s">
        <v>1087</v>
      </c>
      <c r="D190" s="92" t="s">
        <v>702</v>
      </c>
      <c r="E190" s="92" t="s">
        <v>703</v>
      </c>
      <c r="F190" s="92" t="s">
        <v>609</v>
      </c>
      <c r="G190" s="45">
        <f>IFERROR(VLOOKUP(A190,SF!$D$11:$G$103,4,FALSE),0)</f>
        <v>0</v>
      </c>
      <c r="H190" s="45">
        <f>IFERROR(VLOOKUP(A190,DF!$D$11:$G$112,4,FALSE),0)</f>
        <v>0</v>
      </c>
      <c r="I190" s="45">
        <f>IFERROR(VLOOKUP(A190,DX!$D$11:$G$91,4,FALSE),0)</f>
        <v>0</v>
      </c>
    </row>
    <row r="191" spans="1:9" hidden="1" x14ac:dyDescent="0.25">
      <c r="A191" s="65">
        <v>9981</v>
      </c>
      <c r="B191" s="45" t="s">
        <v>196</v>
      </c>
      <c r="C191" s="45" t="s">
        <v>739</v>
      </c>
      <c r="D191" s="45" t="s">
        <v>702</v>
      </c>
      <c r="E191" s="45" t="s">
        <v>703</v>
      </c>
      <c r="F191" s="45" t="s">
        <v>674</v>
      </c>
      <c r="G191" s="45">
        <f>IFERROR(VLOOKUP(A191,SF!$D$11:$G$103,4,FALSE),0)</f>
        <v>0</v>
      </c>
      <c r="H191" s="45">
        <f>IFERROR(VLOOKUP(A191,DF!$D$11:$G$112,4,FALSE),0)</f>
        <v>0</v>
      </c>
      <c r="I191" s="45">
        <f>IFERROR(VLOOKUP(A191,DX!$D$11:$G$91,4,FALSE),0)</f>
        <v>0</v>
      </c>
    </row>
    <row r="192" spans="1:9" hidden="1" x14ac:dyDescent="0.25">
      <c r="A192" s="65">
        <v>42863</v>
      </c>
      <c r="B192" s="45" t="s">
        <v>215</v>
      </c>
      <c r="C192" s="45" t="s">
        <v>738</v>
      </c>
      <c r="D192" s="45" t="s">
        <v>701</v>
      </c>
      <c r="E192" s="45" t="s">
        <v>703</v>
      </c>
      <c r="F192" s="45" t="s">
        <v>674</v>
      </c>
      <c r="G192" s="45">
        <f>IFERROR(VLOOKUP(A192,SM!$D$11:$G$102,4,FALSE),0)</f>
        <v>0</v>
      </c>
      <c r="H192" s="45">
        <f>IFERROR(VLOOKUP(A192,DM!$D$11:$G$108,4,FALSE),0)</f>
        <v>0</v>
      </c>
      <c r="I192" s="45">
        <f>IFERROR(VLOOKUP(A192,DX!$D$11:$G$91,4,FALSE),0)</f>
        <v>0</v>
      </c>
    </row>
    <row r="193" spans="1:9" hidden="1" x14ac:dyDescent="0.25">
      <c r="A193" s="65">
        <v>10016</v>
      </c>
      <c r="B193" s="45" t="s">
        <v>247</v>
      </c>
      <c r="C193" s="45" t="s">
        <v>463</v>
      </c>
      <c r="D193" s="45" t="s">
        <v>701</v>
      </c>
      <c r="E193" s="45" t="s">
        <v>703</v>
      </c>
      <c r="F193" s="45" t="s">
        <v>674</v>
      </c>
      <c r="G193" s="45">
        <f>IFERROR(VLOOKUP(A193,SM!$D$11:$G$102,4,FALSE),0)</f>
        <v>0</v>
      </c>
      <c r="H193" s="45">
        <f>IFERROR(VLOOKUP(A193,DM!$D$11:$G$108,4,FALSE),0)</f>
        <v>0</v>
      </c>
      <c r="I193" s="45">
        <f>IFERROR(VLOOKUP(A193,DX!$D$11:$G$91,4,FALSE),0)</f>
        <v>0</v>
      </c>
    </row>
    <row r="194" spans="1:9" hidden="1" x14ac:dyDescent="0.25">
      <c r="A194" s="65">
        <v>10011</v>
      </c>
      <c r="B194" s="45" t="s">
        <v>153</v>
      </c>
      <c r="C194" s="45" t="s">
        <v>735</v>
      </c>
      <c r="D194" s="45" t="s">
        <v>701</v>
      </c>
      <c r="E194" s="45" t="s">
        <v>703</v>
      </c>
      <c r="F194" s="45" t="s">
        <v>674</v>
      </c>
      <c r="G194" s="45">
        <f>IFERROR(VLOOKUP(A194,SM!$D$11:$G$102,4,FALSE),0)</f>
        <v>0</v>
      </c>
      <c r="H194" s="45">
        <f>IFERROR(VLOOKUP(A194,DM!$D$11:$G$108,4,FALSE),0)</f>
        <v>0</v>
      </c>
      <c r="I194" s="45">
        <f>IFERROR(VLOOKUP(A194,DX!$D$11:$G$91,4,FALSE),0)</f>
        <v>0</v>
      </c>
    </row>
    <row r="195" spans="1:9" hidden="1" x14ac:dyDescent="0.25">
      <c r="A195" s="65">
        <v>9979</v>
      </c>
      <c r="B195" s="45" t="s">
        <v>37</v>
      </c>
      <c r="C195" s="45" t="s">
        <v>736</v>
      </c>
      <c r="D195" s="45" t="s">
        <v>701</v>
      </c>
      <c r="E195" s="45" t="s">
        <v>703</v>
      </c>
      <c r="F195" s="45" t="s">
        <v>674</v>
      </c>
      <c r="G195" s="45">
        <f>IFERROR(VLOOKUP(A195,SM!$D$11:$G$102,4,FALSE),0)</f>
        <v>0</v>
      </c>
      <c r="H195" s="45">
        <f>IFERROR(VLOOKUP(A195,DM!$D$11:$G$108,4,FALSE),0)</f>
        <v>0</v>
      </c>
      <c r="I195" s="45">
        <f>IFERROR(VLOOKUP(A195,DX!$D$11:$G$91,4,FALSE),0)</f>
        <v>0</v>
      </c>
    </row>
    <row r="196" spans="1:9" hidden="1" x14ac:dyDescent="0.25">
      <c r="A196" s="65">
        <v>10017</v>
      </c>
      <c r="B196" s="45" t="s">
        <v>66</v>
      </c>
      <c r="C196" s="45" t="s">
        <v>502</v>
      </c>
      <c r="D196" s="45" t="s">
        <v>701</v>
      </c>
      <c r="E196" s="45" t="s">
        <v>703</v>
      </c>
      <c r="F196" s="45" t="s">
        <v>674</v>
      </c>
      <c r="G196" s="45">
        <f>IFERROR(VLOOKUP(A196,SM!$D$11:$G$102,4,FALSE),0)</f>
        <v>0</v>
      </c>
      <c r="H196" s="45">
        <f>IFERROR(VLOOKUP(A196,DM!$D$11:$G$108,4,FALSE),0)</f>
        <v>0</v>
      </c>
      <c r="I196" s="45">
        <f>IFERROR(VLOOKUP(A196,DX!$D$11:$G$91,4,FALSE),0)</f>
        <v>0</v>
      </c>
    </row>
    <row r="197" spans="1:9" hidden="1" x14ac:dyDescent="0.25">
      <c r="A197" s="65">
        <v>10804</v>
      </c>
      <c r="B197" s="45" t="s">
        <v>400</v>
      </c>
      <c r="C197" s="45" t="s">
        <v>142</v>
      </c>
      <c r="D197" s="45" t="s">
        <v>701</v>
      </c>
      <c r="E197" s="45" t="s">
        <v>703</v>
      </c>
      <c r="F197" s="45" t="s">
        <v>673</v>
      </c>
      <c r="G197" s="45">
        <f>IFERROR(VLOOKUP(A197,SM!$D$11:$G$102,4,FALSE),0)</f>
        <v>0</v>
      </c>
      <c r="H197" s="45">
        <f>IFERROR(VLOOKUP(A197,DM!$D$11:$G$108,4,FALSE),0)</f>
        <v>0</v>
      </c>
      <c r="I197" s="45">
        <f>IFERROR(VLOOKUP(A197,DX!$D$11:$G$91,4,FALSE),0)</f>
        <v>0</v>
      </c>
    </row>
    <row r="198" spans="1:9" hidden="1" x14ac:dyDescent="0.25">
      <c r="A198" s="65">
        <v>42853</v>
      </c>
      <c r="B198" s="45" t="s">
        <v>243</v>
      </c>
      <c r="C198" s="45" t="s">
        <v>727</v>
      </c>
      <c r="D198" s="45" t="s">
        <v>702</v>
      </c>
      <c r="E198" s="45" t="s">
        <v>703</v>
      </c>
      <c r="F198" s="45" t="s">
        <v>673</v>
      </c>
      <c r="G198" s="45">
        <f>IFERROR(VLOOKUP(A198,SF!$D$11:$G$103,4,FALSE),0)</f>
        <v>0</v>
      </c>
      <c r="H198" s="45">
        <f>IFERROR(VLOOKUP(A198,DF!$D$11:$G$112,4,FALSE),0)</f>
        <v>0</v>
      </c>
      <c r="I198" s="45">
        <f>IFERROR(VLOOKUP(A198,DX!$D$11:$G$91,4,FALSE),0)</f>
        <v>0</v>
      </c>
    </row>
    <row r="199" spans="1:9" hidden="1" x14ac:dyDescent="0.25">
      <c r="A199" s="65">
        <v>10816</v>
      </c>
      <c r="B199" s="45" t="s">
        <v>1</v>
      </c>
      <c r="C199" s="45" t="s">
        <v>729</v>
      </c>
      <c r="D199" s="45" t="s">
        <v>702</v>
      </c>
      <c r="E199" s="45" t="s">
        <v>703</v>
      </c>
      <c r="F199" s="45" t="s">
        <v>673</v>
      </c>
      <c r="G199" s="45">
        <f>IFERROR(VLOOKUP(A199,SF!$D$11:$G$103,4,FALSE),0)</f>
        <v>0</v>
      </c>
      <c r="H199" s="45">
        <f>IFERROR(VLOOKUP(A199,DF!$D$11:$G$112,4,FALSE),0)</f>
        <v>0</v>
      </c>
      <c r="I199" s="45">
        <f>IFERROR(VLOOKUP(A199,DX!$D$11:$G$91,4,FALSE),0)</f>
        <v>0</v>
      </c>
    </row>
    <row r="200" spans="1:9" hidden="1" x14ac:dyDescent="0.25">
      <c r="A200" s="65">
        <v>30396</v>
      </c>
      <c r="B200" s="45" t="s">
        <v>24</v>
      </c>
      <c r="C200" s="45" t="s">
        <v>494</v>
      </c>
      <c r="D200" s="45" t="s">
        <v>702</v>
      </c>
      <c r="E200" s="45" t="s">
        <v>703</v>
      </c>
      <c r="F200" s="45" t="s">
        <v>673</v>
      </c>
      <c r="G200" s="45">
        <f>IFERROR(VLOOKUP(A200,SF!$D$11:$G$103,4,FALSE),0)</f>
        <v>0</v>
      </c>
      <c r="H200" s="45">
        <f>IFERROR(VLOOKUP(A200,DF!$D$11:$G$112,4,FALSE),0)</f>
        <v>0</v>
      </c>
      <c r="I200" s="45">
        <f>IFERROR(VLOOKUP(A200,DX!$D$11:$G$91,4,FALSE),0)</f>
        <v>0</v>
      </c>
    </row>
    <row r="201" spans="1:9" hidden="1" x14ac:dyDescent="0.25">
      <c r="A201" s="65">
        <v>10808</v>
      </c>
      <c r="B201" s="45" t="s">
        <v>399</v>
      </c>
      <c r="C201" s="45" t="s">
        <v>726</v>
      </c>
      <c r="D201" s="45" t="s">
        <v>701</v>
      </c>
      <c r="E201" s="45" t="s">
        <v>703</v>
      </c>
      <c r="F201" s="45" t="s">
        <v>673</v>
      </c>
      <c r="G201" s="45">
        <f>IFERROR(VLOOKUP(A201,SM!$D$11:$G$102,4,FALSE),0)</f>
        <v>0</v>
      </c>
      <c r="H201" s="45">
        <f>IFERROR(VLOOKUP(A201,DM!$D$11:$G$108,4,FALSE),0)</f>
        <v>0</v>
      </c>
      <c r="I201" s="45">
        <f>IFERROR(VLOOKUP(A201,DX!$D$11:$G$91,4,FALSE),0)</f>
        <v>0</v>
      </c>
    </row>
    <row r="202" spans="1:9" hidden="1" x14ac:dyDescent="0.25">
      <c r="A202" s="65">
        <v>10809</v>
      </c>
      <c r="B202" s="45" t="s">
        <v>211</v>
      </c>
      <c r="C202" s="45" t="s">
        <v>732</v>
      </c>
      <c r="D202" s="45" t="s">
        <v>701</v>
      </c>
      <c r="E202" s="45" t="s">
        <v>703</v>
      </c>
      <c r="F202" s="45" t="s">
        <v>673</v>
      </c>
      <c r="G202" s="45">
        <f>IFERROR(VLOOKUP(A202,SM!$D$11:$G$102,4,FALSE),0)</f>
        <v>0</v>
      </c>
      <c r="H202" s="45">
        <f>IFERROR(VLOOKUP(A202,DM!$D$11:$G$108,4,FALSE),0)</f>
        <v>0</v>
      </c>
      <c r="I202" s="45">
        <f>IFERROR(VLOOKUP(A202,DX!$D$11:$G$91,4,FALSE),0)</f>
        <v>0</v>
      </c>
    </row>
    <row r="203" spans="1:9" hidden="1" x14ac:dyDescent="0.25">
      <c r="A203" s="65">
        <v>78321</v>
      </c>
      <c r="B203" s="45" t="s">
        <v>172</v>
      </c>
      <c r="C203" s="45" t="s">
        <v>733</v>
      </c>
      <c r="D203" s="45" t="s">
        <v>701</v>
      </c>
      <c r="E203" s="45" t="s">
        <v>703</v>
      </c>
      <c r="F203" s="45" t="s">
        <v>673</v>
      </c>
      <c r="G203" s="45">
        <f>IFERROR(VLOOKUP(A203,SM!$D$11:$G$102,4,FALSE),0)</f>
        <v>0</v>
      </c>
      <c r="H203" s="45">
        <f>IFERROR(VLOOKUP(A203,DM!$D$11:$G$108,4,FALSE),0)</f>
        <v>0</v>
      </c>
      <c r="I203" s="45">
        <f>IFERROR(VLOOKUP(A203,DX!$D$11:$G$91,4,FALSE),0)</f>
        <v>0</v>
      </c>
    </row>
    <row r="204" spans="1:9" hidden="1" x14ac:dyDescent="0.25">
      <c r="A204" s="65">
        <v>11303</v>
      </c>
      <c r="B204" s="45" t="s">
        <v>1037</v>
      </c>
      <c r="C204" s="45" t="s">
        <v>1038</v>
      </c>
      <c r="D204" s="45" t="s">
        <v>702</v>
      </c>
      <c r="E204" s="45" t="s">
        <v>703</v>
      </c>
      <c r="F204" s="45" t="s">
        <v>680</v>
      </c>
      <c r="G204" s="45">
        <f>IFERROR(VLOOKUP(A204,SF!$D$11:$G$103,4,FALSE),0)</f>
        <v>0</v>
      </c>
      <c r="H204" s="45">
        <f>IFERROR(VLOOKUP(A204,DF!$D$11:$G$112,4,FALSE),0)</f>
        <v>0</v>
      </c>
      <c r="I204" s="45">
        <f>IFERROR(VLOOKUP(A204,DX!$D$11:$G$91,4,FALSE),0)</f>
        <v>0</v>
      </c>
    </row>
    <row r="205" spans="1:9" hidden="1" x14ac:dyDescent="0.25">
      <c r="A205" s="45" t="s">
        <v>1100</v>
      </c>
      <c r="B205" s="45" t="s">
        <v>1110</v>
      </c>
      <c r="C205" s="45" t="s">
        <v>1099</v>
      </c>
      <c r="D205" s="45" t="s">
        <v>701</v>
      </c>
      <c r="E205" s="45" t="s">
        <v>703</v>
      </c>
      <c r="F205" s="45" t="s">
        <v>680</v>
      </c>
      <c r="G205" s="45">
        <f>IFERROR(VLOOKUP(A205,SF!$D$11:$G$103,4,FALSE),0)</f>
        <v>0</v>
      </c>
      <c r="H205" s="45">
        <f>IFERROR(VLOOKUP(A205,DF!$D$11:$G$112,4,FALSE),0)</f>
        <v>0</v>
      </c>
      <c r="I205" s="45">
        <f>IFERROR(VLOOKUP(A205,DX!$D$11:$G$91,4,FALSE),0)</f>
        <v>0</v>
      </c>
    </row>
    <row r="206" spans="1:9" hidden="1" x14ac:dyDescent="0.25">
      <c r="A206" s="65">
        <v>66498</v>
      </c>
      <c r="B206" s="45" t="s">
        <v>55</v>
      </c>
      <c r="C206" s="45" t="s">
        <v>749</v>
      </c>
      <c r="D206" s="45" t="s">
        <v>701</v>
      </c>
      <c r="E206" s="45" t="s">
        <v>1076</v>
      </c>
      <c r="F206" s="45" t="s">
        <v>675</v>
      </c>
      <c r="G206" s="45">
        <f>IFERROR(VLOOKUP(A206,SM!$D$11:$G$102,4,FALSE),0)</f>
        <v>0</v>
      </c>
      <c r="H206" s="45">
        <f>IFERROR(VLOOKUP(A206,DM!$D$11:$G$108,4,FALSE),0)</f>
        <v>0</v>
      </c>
      <c r="I206" s="45">
        <f>IFERROR(VLOOKUP(A206,DX!$D$11:$G$91,4,FALSE),0)</f>
        <v>0</v>
      </c>
    </row>
    <row r="207" spans="1:9" hidden="1" x14ac:dyDescent="0.25">
      <c r="A207" s="65">
        <v>43322</v>
      </c>
      <c r="B207" s="45" t="s">
        <v>275</v>
      </c>
      <c r="C207" s="45" t="s">
        <v>752</v>
      </c>
      <c r="D207" s="45" t="s">
        <v>701</v>
      </c>
      <c r="E207" s="45" t="s">
        <v>1077</v>
      </c>
      <c r="F207" s="45" t="s">
        <v>675</v>
      </c>
      <c r="G207" s="45">
        <f>IFERROR(VLOOKUP(A207,SM!$D$11:$G$102,4,FALSE),0)</f>
        <v>0</v>
      </c>
      <c r="H207" s="45">
        <f>IFERROR(VLOOKUP(A207,DM!$D$11:$G$108,4,FALSE),0)</f>
        <v>0</v>
      </c>
      <c r="I207" s="45">
        <f>IFERROR(VLOOKUP(A207,DX!$D$11:$G$91,4,FALSE),0)</f>
        <v>0</v>
      </c>
    </row>
    <row r="208" spans="1:9" hidden="1" x14ac:dyDescent="0.25">
      <c r="A208" s="65">
        <v>183277</v>
      </c>
      <c r="B208" s="45" t="s">
        <v>449</v>
      </c>
      <c r="C208" s="45" t="s">
        <v>748</v>
      </c>
      <c r="D208" s="45" t="s">
        <v>702</v>
      </c>
      <c r="E208" s="45" t="s">
        <v>703</v>
      </c>
      <c r="F208" s="45" t="s">
        <v>675</v>
      </c>
      <c r="G208" s="45">
        <f>IFERROR(VLOOKUP(A208,SF!$D$11:$G$103,4,FALSE),0)</f>
        <v>0</v>
      </c>
      <c r="H208" s="45">
        <f>IFERROR(VLOOKUP(A208,DF!$D$11:$G$112,4,FALSE),0)</f>
        <v>0</v>
      </c>
      <c r="I208" s="45">
        <f>IFERROR(VLOOKUP(A208,DX!$D$11:$G$91,4,FALSE),0)</f>
        <v>0</v>
      </c>
    </row>
    <row r="209" spans="1:9" hidden="1" x14ac:dyDescent="0.25">
      <c r="A209" s="65">
        <v>9764</v>
      </c>
      <c r="B209" s="45" t="s">
        <v>250</v>
      </c>
      <c r="C209" s="45" t="s">
        <v>745</v>
      </c>
      <c r="D209" s="45" t="s">
        <v>702</v>
      </c>
      <c r="E209" s="45" t="s">
        <v>703</v>
      </c>
      <c r="F209" s="45" t="s">
        <v>675</v>
      </c>
      <c r="G209" s="45">
        <f>IFERROR(VLOOKUP(A209,SF!$D$11:$G$103,4,FALSE),0)</f>
        <v>0</v>
      </c>
      <c r="H209" s="45">
        <f>IFERROR(VLOOKUP(A209,DF!$D$11:$G$112,4,FALSE),0)</f>
        <v>0</v>
      </c>
      <c r="I209" s="45">
        <f>IFERROR(VLOOKUP(A209,DX!$D$11:$G$91,4,FALSE),0)</f>
        <v>0</v>
      </c>
    </row>
    <row r="210" spans="1:9" hidden="1" x14ac:dyDescent="0.25">
      <c r="A210" s="65">
        <v>11682</v>
      </c>
      <c r="B210" s="45" t="s">
        <v>190</v>
      </c>
      <c r="C210" s="45" t="s">
        <v>742</v>
      </c>
      <c r="D210" s="45" t="s">
        <v>702</v>
      </c>
      <c r="E210" s="45" t="s">
        <v>703</v>
      </c>
      <c r="F210" s="45" t="s">
        <v>675</v>
      </c>
      <c r="G210" s="45">
        <f>IFERROR(VLOOKUP(A210,SF!$D$11:$G$103,4,FALSE),0)</f>
        <v>0</v>
      </c>
      <c r="H210" s="45">
        <f>IFERROR(VLOOKUP(A210,DF!$D$11:$G$112,4,FALSE),0)</f>
        <v>0</v>
      </c>
      <c r="I210" s="45">
        <f>IFERROR(VLOOKUP(A210,DX!$D$11:$G$91,4,FALSE),0)</f>
        <v>0</v>
      </c>
    </row>
    <row r="211" spans="1:9" hidden="1" x14ac:dyDescent="0.25">
      <c r="A211" s="65">
        <v>21808</v>
      </c>
      <c r="B211" s="45" t="s">
        <v>38</v>
      </c>
      <c r="C211" s="45" t="s">
        <v>499</v>
      </c>
      <c r="D211" s="45" t="s">
        <v>702</v>
      </c>
      <c r="E211" s="45" t="s">
        <v>703</v>
      </c>
      <c r="F211" s="45" t="s">
        <v>675</v>
      </c>
      <c r="G211" s="45">
        <f>IFERROR(VLOOKUP(A211,SF!$D$11:$G$103,4,FALSE),0)</f>
        <v>0</v>
      </c>
      <c r="H211" s="45">
        <f>IFERROR(VLOOKUP(A211,DF!$D$11:$G$112,4,FALSE),0)</f>
        <v>0</v>
      </c>
      <c r="I211" s="45">
        <f>IFERROR(VLOOKUP(A211,DX!$D$11:$G$91,4,FALSE),0)</f>
        <v>0</v>
      </c>
    </row>
    <row r="212" spans="1:9" hidden="1" x14ac:dyDescent="0.25">
      <c r="A212" s="65">
        <v>33146</v>
      </c>
      <c r="B212" s="45" t="s">
        <v>58</v>
      </c>
      <c r="C212" s="45" t="s">
        <v>751</v>
      </c>
      <c r="D212" s="45" t="s">
        <v>702</v>
      </c>
      <c r="E212" s="45" t="s">
        <v>703</v>
      </c>
      <c r="F212" s="45" t="s">
        <v>675</v>
      </c>
      <c r="G212" s="45">
        <f>IFERROR(VLOOKUP(A212,SF!$D$11:$G$103,4,FALSE),0)</f>
        <v>0</v>
      </c>
      <c r="H212" s="45">
        <f>IFERROR(VLOOKUP(A212,DF!$D$11:$G$112,4,FALSE),0)</f>
        <v>0</v>
      </c>
      <c r="I212" s="45">
        <f>IFERROR(VLOOKUP(A212,DX!$D$11:$G$91,4,FALSE),0)</f>
        <v>0</v>
      </c>
    </row>
    <row r="213" spans="1:9" hidden="1" x14ac:dyDescent="0.25">
      <c r="A213" s="65">
        <v>43230</v>
      </c>
      <c r="B213" s="45" t="s">
        <v>246</v>
      </c>
      <c r="C213" s="45" t="s">
        <v>744</v>
      </c>
      <c r="D213" s="45" t="s">
        <v>701</v>
      </c>
      <c r="E213" s="45" t="s">
        <v>703</v>
      </c>
      <c r="F213" s="45" t="s">
        <v>675</v>
      </c>
      <c r="G213" s="45">
        <f>IFERROR(VLOOKUP(A213,SM!$D$11:$G$102,4,FALSE),0)</f>
        <v>0</v>
      </c>
      <c r="H213" s="45">
        <f>IFERROR(VLOOKUP(A213,DM!$D$11:$G$108,4,FALSE),0)</f>
        <v>0</v>
      </c>
      <c r="I213" s="45">
        <f>IFERROR(VLOOKUP(A213,DX!$D$11:$G$91,4,FALSE),0)</f>
        <v>0</v>
      </c>
    </row>
    <row r="214" spans="1:9" hidden="1" x14ac:dyDescent="0.25">
      <c r="A214" s="65">
        <v>9758</v>
      </c>
      <c r="B214" s="45" t="s">
        <v>251</v>
      </c>
      <c r="C214" s="45" t="s">
        <v>747</v>
      </c>
      <c r="D214" s="45" t="s">
        <v>701</v>
      </c>
      <c r="E214" s="45" t="s">
        <v>703</v>
      </c>
      <c r="F214" s="45" t="s">
        <v>675</v>
      </c>
      <c r="G214" s="45">
        <f>IFERROR(VLOOKUP(A214,SM!$D$11:$G$102,4,FALSE),0)</f>
        <v>0</v>
      </c>
      <c r="H214" s="45">
        <f>IFERROR(VLOOKUP(A214,DM!$D$11:$G$108,4,FALSE),0)</f>
        <v>0</v>
      </c>
      <c r="I214" s="45">
        <f>IFERROR(VLOOKUP(A214,DX!$D$11:$G$91,4,FALSE),0)</f>
        <v>0</v>
      </c>
    </row>
    <row r="215" spans="1:9" hidden="1" x14ac:dyDescent="0.25">
      <c r="A215" s="65">
        <v>11707</v>
      </c>
      <c r="B215" s="45" t="s">
        <v>260</v>
      </c>
      <c r="C215" s="45" t="s">
        <v>467</v>
      </c>
      <c r="D215" s="45" t="s">
        <v>701</v>
      </c>
      <c r="E215" s="45" t="s">
        <v>703</v>
      </c>
      <c r="F215" s="45" t="s">
        <v>675</v>
      </c>
      <c r="G215" s="45">
        <f>IFERROR(VLOOKUP(A215,SM!$D$11:$G$102,4,FALSE),0)</f>
        <v>0</v>
      </c>
      <c r="H215" s="45">
        <f>IFERROR(VLOOKUP(A215,DM!$D$11:$G$108,4,FALSE),0)</f>
        <v>0</v>
      </c>
      <c r="I215" s="45">
        <f>IFERROR(VLOOKUP(A215,DX!$D$11:$G$91,4,FALSE),0)</f>
        <v>0</v>
      </c>
    </row>
    <row r="216" spans="1:9" hidden="1" x14ac:dyDescent="0.25">
      <c r="A216" s="65">
        <v>43342</v>
      </c>
      <c r="B216" s="45" t="s">
        <v>201</v>
      </c>
      <c r="C216" s="45" t="s">
        <v>750</v>
      </c>
      <c r="D216" s="45" t="s">
        <v>701</v>
      </c>
      <c r="E216" s="45" t="s">
        <v>703</v>
      </c>
      <c r="F216" s="45" t="s">
        <v>675</v>
      </c>
      <c r="G216" s="45">
        <f>IFERROR(VLOOKUP(A216,SM!$D$11:$G$102,4,FALSE),0)</f>
        <v>0</v>
      </c>
      <c r="H216" s="45">
        <f>IFERROR(VLOOKUP(A216,DM!$D$11:$G$108,4,FALSE),0)</f>
        <v>0</v>
      </c>
      <c r="I216" s="45">
        <f>IFERROR(VLOOKUP(A216,DX!$D$11:$G$91,4,FALSE),0)</f>
        <v>0</v>
      </c>
    </row>
    <row r="217" spans="1:9" hidden="1" x14ac:dyDescent="0.25">
      <c r="A217" s="65">
        <v>51996</v>
      </c>
      <c r="B217" s="45" t="s">
        <v>519</v>
      </c>
      <c r="C217" s="45" t="s">
        <v>754</v>
      </c>
      <c r="D217" s="45" t="s">
        <v>701</v>
      </c>
      <c r="E217" s="45" t="s">
        <v>1077</v>
      </c>
      <c r="F217" s="45" t="s">
        <v>676</v>
      </c>
      <c r="G217" s="45">
        <f>IFERROR(VLOOKUP(A217,SM!$D$11:$G$102,4,FALSE),0)</f>
        <v>0</v>
      </c>
      <c r="H217" s="45">
        <f>IFERROR(VLOOKUP(A217,DM!$D$11:$G$108,4,FALSE),0)</f>
        <v>0</v>
      </c>
      <c r="I217" s="45">
        <f>IFERROR(VLOOKUP(A217,DX!$D$11:$G$91,4,FALSE),0)</f>
        <v>0</v>
      </c>
    </row>
    <row r="218" spans="1:9" hidden="1" x14ac:dyDescent="0.25">
      <c r="A218" s="65">
        <v>24617</v>
      </c>
      <c r="B218" s="45" t="s">
        <v>386</v>
      </c>
      <c r="C218" s="45" t="s">
        <v>1063</v>
      </c>
      <c r="D218" s="45" t="s">
        <v>701</v>
      </c>
      <c r="E218" s="45" t="s">
        <v>703</v>
      </c>
      <c r="F218" s="45" t="s">
        <v>689</v>
      </c>
      <c r="G218" s="45">
        <f>IFERROR(VLOOKUP(A218,SM!$D$11:$G$102,4,FALSE),0)</f>
        <v>0</v>
      </c>
      <c r="H218" s="45">
        <f>IFERROR(VLOOKUP(A218,DM!$D$11:$G$108,4,FALSE),0)</f>
        <v>0</v>
      </c>
      <c r="I218" s="45">
        <f>IFERROR(VLOOKUP(A218,DX!$D$11:$G$91,4,FALSE),0)</f>
        <v>0</v>
      </c>
    </row>
    <row r="219" spans="1:9" hidden="1" x14ac:dyDescent="0.25">
      <c r="A219" s="65">
        <v>39933</v>
      </c>
      <c r="B219" s="45" t="s">
        <v>387</v>
      </c>
      <c r="C219" s="45" t="s">
        <v>1062</v>
      </c>
      <c r="D219" s="45" t="s">
        <v>701</v>
      </c>
      <c r="E219" s="45" t="s">
        <v>703</v>
      </c>
      <c r="F219" s="45" t="s">
        <v>689</v>
      </c>
      <c r="G219" s="45">
        <f>IFERROR(VLOOKUP(A219,SM!$D$11:$G$102,4,FALSE),0)</f>
        <v>0</v>
      </c>
      <c r="H219" s="45">
        <f>IFERROR(VLOOKUP(A219,DM!$D$11:$G$108,4,FALSE),0)</f>
        <v>0</v>
      </c>
      <c r="I219" s="45">
        <f>IFERROR(VLOOKUP(A219,DX!$D$11:$G$91,4,FALSE),0)</f>
        <v>0</v>
      </c>
    </row>
    <row r="220" spans="1:9" hidden="1" x14ac:dyDescent="0.25">
      <c r="A220" s="65">
        <v>11505</v>
      </c>
      <c r="B220" s="45" t="s">
        <v>210</v>
      </c>
      <c r="C220" s="45" t="s">
        <v>1061</v>
      </c>
      <c r="D220" s="45" t="s">
        <v>701</v>
      </c>
      <c r="E220" s="45" t="s">
        <v>703</v>
      </c>
      <c r="F220" s="45" t="s">
        <v>689</v>
      </c>
      <c r="G220" s="45">
        <f>IFERROR(VLOOKUP(A220,SM!$D$11:$G$102,4,FALSE),0)</f>
        <v>0</v>
      </c>
      <c r="H220" s="45">
        <f>IFERROR(VLOOKUP(A220,DM!$D$11:$G$108,4,FALSE),0)</f>
        <v>0</v>
      </c>
      <c r="I220" s="45">
        <f>IFERROR(VLOOKUP(A220,DX!$D$11:$G$91,4,FALSE),0)</f>
        <v>0</v>
      </c>
    </row>
    <row r="221" spans="1:9" hidden="1" x14ac:dyDescent="0.25">
      <c r="A221" s="65">
        <v>11501</v>
      </c>
      <c r="B221" s="45" t="s">
        <v>166</v>
      </c>
      <c r="C221" s="45" t="s">
        <v>1060</v>
      </c>
      <c r="D221" s="45" t="s">
        <v>701</v>
      </c>
      <c r="E221" s="45" t="s">
        <v>703</v>
      </c>
      <c r="F221" s="45" t="s">
        <v>689</v>
      </c>
      <c r="G221" s="45">
        <f>IFERROR(VLOOKUP(A221,SM!$D$11:$G$102,4,FALSE),0)</f>
        <v>0</v>
      </c>
      <c r="H221" s="45">
        <f>IFERROR(VLOOKUP(A221,DM!$D$11:$G$108,4,FALSE),0)</f>
        <v>0</v>
      </c>
      <c r="I221" s="45">
        <f>IFERROR(VLOOKUP(A221,DX!$D$11:$G$91,4,FALSE),0)</f>
        <v>0</v>
      </c>
    </row>
    <row r="222" spans="1:9" hidden="1" x14ac:dyDescent="0.25">
      <c r="A222" s="65">
        <v>30552</v>
      </c>
      <c r="B222" s="45" t="s">
        <v>217</v>
      </c>
      <c r="C222" s="45" t="s">
        <v>827</v>
      </c>
      <c r="D222" s="45" t="s">
        <v>701</v>
      </c>
      <c r="E222" s="45" t="s">
        <v>1081</v>
      </c>
      <c r="F222" s="45" t="s">
        <v>622</v>
      </c>
      <c r="G222" s="45">
        <f>IFERROR(VLOOKUP(A222,SM!$D$11:$G$102,4,FALSE),0)</f>
        <v>0</v>
      </c>
      <c r="H222" s="45">
        <f>IFERROR(VLOOKUP(A222,DM!$D$11:$G$108,4,FALSE),0)</f>
        <v>0</v>
      </c>
      <c r="I222" s="45">
        <f>IFERROR(VLOOKUP(A222,DX!$D$11:$G$91,4,FALSE),0)</f>
        <v>0</v>
      </c>
    </row>
    <row r="223" spans="1:9" hidden="1" x14ac:dyDescent="0.25">
      <c r="A223" s="65">
        <v>72048</v>
      </c>
      <c r="B223" s="45" t="s">
        <v>245</v>
      </c>
      <c r="C223" s="45" t="s">
        <v>461</v>
      </c>
      <c r="D223" s="45" t="s">
        <v>702</v>
      </c>
      <c r="E223" s="45" t="s">
        <v>703</v>
      </c>
      <c r="F223" s="45" t="s">
        <v>623</v>
      </c>
      <c r="G223" s="45">
        <f>IFERROR(VLOOKUP(A223,SF!$D$11:$G$103,4,FALSE),0)</f>
        <v>0</v>
      </c>
      <c r="H223" s="45">
        <f>IFERROR(VLOOKUP(A223,DF!$D$11:$G$112,4,FALSE),0)</f>
        <v>0</v>
      </c>
      <c r="I223" s="45">
        <f>IFERROR(VLOOKUP(A223,DX!$D$11:$G$91,4,FALSE),0)</f>
        <v>0</v>
      </c>
    </row>
    <row r="224" spans="1:9" hidden="1" x14ac:dyDescent="0.25">
      <c r="A224" s="65">
        <v>143765</v>
      </c>
      <c r="B224" s="45" t="s">
        <v>828</v>
      </c>
      <c r="C224" s="45" t="s">
        <v>829</v>
      </c>
      <c r="D224" s="45" t="s">
        <v>701</v>
      </c>
      <c r="E224" s="45" t="s">
        <v>703</v>
      </c>
      <c r="F224" s="45" t="s">
        <v>623</v>
      </c>
      <c r="G224" s="45">
        <f>IFERROR(VLOOKUP(A224,SM!$D$11:$G$102,4,FALSE),0)</f>
        <v>0</v>
      </c>
      <c r="H224" s="45">
        <f>IFERROR(VLOOKUP(A224,DM!$D$11:$G$108,4,FALSE),0)</f>
        <v>0</v>
      </c>
      <c r="I224" s="45">
        <f>IFERROR(VLOOKUP(A224,DX!$D$11:$G$91,4,FALSE),0)</f>
        <v>0</v>
      </c>
    </row>
    <row r="225" spans="1:9" hidden="1" x14ac:dyDescent="0.25">
      <c r="A225" s="88">
        <v>173691</v>
      </c>
      <c r="B225" s="90" t="s">
        <v>407</v>
      </c>
      <c r="C225" s="91">
        <v>26225</v>
      </c>
      <c r="D225" s="89" t="s">
        <v>701</v>
      </c>
      <c r="E225" s="89" t="s">
        <v>703</v>
      </c>
      <c r="F225" s="89" t="s">
        <v>624</v>
      </c>
      <c r="G225" s="45">
        <f>IFERROR(VLOOKUP(A225,SM!$D$11:$G$102,4,FALSE),0)</f>
        <v>0</v>
      </c>
      <c r="H225" s="45">
        <f>IFERROR(VLOOKUP(A225,DM!$D$11:$G$108,4,FALSE),0)</f>
        <v>0</v>
      </c>
      <c r="I225" s="45">
        <f>IFERROR(VLOOKUP(A225,DX!$D$11:$G$91,4,FALSE),0)</f>
        <v>0</v>
      </c>
    </row>
    <row r="226" spans="1:9" hidden="1" x14ac:dyDescent="0.25">
      <c r="A226" s="65">
        <v>66619</v>
      </c>
      <c r="B226" s="45" t="s">
        <v>528</v>
      </c>
      <c r="C226" s="45" t="s">
        <v>830</v>
      </c>
      <c r="D226" s="45" t="s">
        <v>702</v>
      </c>
      <c r="E226" s="45" t="s">
        <v>703</v>
      </c>
      <c r="F226" s="45" t="s">
        <v>624</v>
      </c>
      <c r="G226" s="45">
        <f>IFERROR(VLOOKUP(A226,SF!$D$11:$G$103,4,FALSE),0)</f>
        <v>0</v>
      </c>
      <c r="H226" s="45">
        <f>IFERROR(VLOOKUP(A226,DF!$D$11:$G$112,4,FALSE),0)</f>
        <v>0</v>
      </c>
      <c r="I226" s="45">
        <f>IFERROR(VLOOKUP(A226,DX!$D$11:$G$91,4,FALSE),0)</f>
        <v>0</v>
      </c>
    </row>
    <row r="227" spans="1:9" hidden="1" x14ac:dyDescent="0.25">
      <c r="A227" s="65">
        <v>142009</v>
      </c>
      <c r="B227" s="45" t="s">
        <v>350</v>
      </c>
      <c r="C227" s="45" t="s">
        <v>806</v>
      </c>
      <c r="D227" s="45" t="s">
        <v>701</v>
      </c>
      <c r="E227" s="45" t="s">
        <v>703</v>
      </c>
      <c r="F227" s="45" t="s">
        <v>617</v>
      </c>
      <c r="G227" s="45">
        <f>IFERROR(VLOOKUP(A227,SM!$D$11:$G$102,4,FALSE),0)</f>
        <v>0</v>
      </c>
      <c r="H227" s="45">
        <f>IFERROR(VLOOKUP(A227,DM!$D$11:$G$108,4,FALSE),0)</f>
        <v>0</v>
      </c>
      <c r="I227" s="45">
        <f>IFERROR(VLOOKUP(A227,DX!$D$11:$G$91,4,FALSE),0)</f>
        <v>0</v>
      </c>
    </row>
    <row r="228" spans="1:9" hidden="1" x14ac:dyDescent="0.25">
      <c r="A228" s="65">
        <v>34590</v>
      </c>
      <c r="B228" s="45" t="s">
        <v>176</v>
      </c>
      <c r="C228" s="45" t="s">
        <v>810</v>
      </c>
      <c r="D228" s="45" t="s">
        <v>701</v>
      </c>
      <c r="E228" s="45" t="s">
        <v>703</v>
      </c>
      <c r="F228" s="45" t="s">
        <v>617</v>
      </c>
      <c r="G228" s="45">
        <f>IFERROR(VLOOKUP(A228,SM!$D$11:$G$102,4,FALSE),0)</f>
        <v>0</v>
      </c>
      <c r="H228" s="45">
        <f>IFERROR(VLOOKUP(A228,DM!$D$11:$G$108,4,FALSE),0)</f>
        <v>0</v>
      </c>
      <c r="I228" s="45">
        <f>IFERROR(VLOOKUP(A228,DX!$D$11:$G$91,4,FALSE),0)</f>
        <v>0</v>
      </c>
    </row>
    <row r="229" spans="1:9" hidden="1" x14ac:dyDescent="0.25">
      <c r="A229" s="65">
        <v>34592</v>
      </c>
      <c r="B229" s="45" t="s">
        <v>178</v>
      </c>
      <c r="C229" s="45" t="s">
        <v>809</v>
      </c>
      <c r="D229" s="45" t="s">
        <v>701</v>
      </c>
      <c r="E229" s="45" t="s">
        <v>703</v>
      </c>
      <c r="F229" s="45" t="s">
        <v>617</v>
      </c>
      <c r="G229" s="45">
        <f>IFERROR(VLOOKUP(A229,SM!$D$11:$G$102,4,FALSE),0)</f>
        <v>0</v>
      </c>
      <c r="H229" s="45">
        <f>IFERROR(VLOOKUP(A229,DM!$D$11:$G$108,4,FALSE),0)</f>
        <v>0</v>
      </c>
      <c r="I229" s="45">
        <f>IFERROR(VLOOKUP(A229,DX!$D$11:$G$91,4,FALSE),0)</f>
        <v>0</v>
      </c>
    </row>
    <row r="230" spans="1:9" hidden="1" x14ac:dyDescent="0.25">
      <c r="A230" s="88">
        <v>66459</v>
      </c>
      <c r="B230" s="90" t="s">
        <v>171</v>
      </c>
      <c r="C230" s="91">
        <v>28180</v>
      </c>
      <c r="D230" s="89" t="s">
        <v>702</v>
      </c>
      <c r="E230" s="89" t="s">
        <v>703</v>
      </c>
      <c r="F230" s="89" t="s">
        <v>619</v>
      </c>
      <c r="G230" s="45">
        <f>IFERROR(VLOOKUP(A230,SF!$D$11:$G$103,4,FALSE),0)</f>
        <v>0</v>
      </c>
      <c r="H230" s="45">
        <f>IFERROR(VLOOKUP(A230,DF!$D$11:$G$112,4,FALSE),0)</f>
        <v>0</v>
      </c>
      <c r="I230" s="45">
        <f>IFERROR(VLOOKUP(A230,DX!$D$11:$G$91,4,FALSE),0)</f>
        <v>0</v>
      </c>
    </row>
    <row r="231" spans="1:9" hidden="1" x14ac:dyDescent="0.25">
      <c r="A231" s="88">
        <v>26057</v>
      </c>
      <c r="B231" s="89" t="s">
        <v>50</v>
      </c>
      <c r="C231" s="89" t="s">
        <v>813</v>
      </c>
      <c r="D231" s="89" t="s">
        <v>701</v>
      </c>
      <c r="E231" s="89" t="s">
        <v>703</v>
      </c>
      <c r="F231" s="89" t="s">
        <v>619</v>
      </c>
      <c r="G231" s="45">
        <f>IFERROR(VLOOKUP(A231,SM!$D$11:$G$102,4,FALSE),0)</f>
        <v>0</v>
      </c>
      <c r="H231" s="45">
        <f>IFERROR(VLOOKUP(A231,DM!$D$11:$G$108,4,FALSE),0)</f>
        <v>0</v>
      </c>
      <c r="I231" s="45">
        <f>IFERROR(VLOOKUP(A231,DX!$D$11:$G$91,4,FALSE),0)</f>
        <v>0</v>
      </c>
    </row>
    <row r="232" spans="1:9" hidden="1" x14ac:dyDescent="0.25">
      <c r="A232" s="65">
        <v>27418</v>
      </c>
      <c r="B232" s="45" t="s">
        <v>151</v>
      </c>
      <c r="C232" s="45" t="s">
        <v>471</v>
      </c>
      <c r="D232" s="45" t="s">
        <v>702</v>
      </c>
      <c r="E232" s="45" t="s">
        <v>703</v>
      </c>
      <c r="F232" s="45" t="s">
        <v>619</v>
      </c>
      <c r="G232" s="45">
        <f>IFERROR(VLOOKUP(A232,SF!$D$11:$G$103,4,FALSE),0)</f>
        <v>0</v>
      </c>
      <c r="H232" s="45">
        <f>IFERROR(VLOOKUP(A232,DF!$D$11:$G$112,4,FALSE),0)</f>
        <v>0</v>
      </c>
      <c r="I232" s="45">
        <f>IFERROR(VLOOKUP(A232,DX!$D$11:$G$91,4,FALSE),0)</f>
        <v>0</v>
      </c>
    </row>
    <row r="233" spans="1:9" hidden="1" x14ac:dyDescent="0.25">
      <c r="A233" s="65">
        <v>21756</v>
      </c>
      <c r="B233" s="45" t="s">
        <v>184</v>
      </c>
      <c r="C233" s="45" t="s">
        <v>821</v>
      </c>
      <c r="D233" s="45" t="s">
        <v>701</v>
      </c>
      <c r="E233" s="45" t="s">
        <v>703</v>
      </c>
      <c r="F233" s="45" t="s">
        <v>619</v>
      </c>
      <c r="G233" s="45">
        <f>IFERROR(VLOOKUP(A233,SM!$D$11:$G$102,4,FALSE),0)</f>
        <v>0</v>
      </c>
      <c r="H233" s="45">
        <f>IFERROR(VLOOKUP(A233,DM!$D$11:$G$108,4,FALSE),0)</f>
        <v>0</v>
      </c>
      <c r="I233" s="45">
        <f>IFERROR(VLOOKUP(A233,DX!$D$11:$G$91,4,FALSE),0)</f>
        <v>0</v>
      </c>
    </row>
    <row r="234" spans="1:9" hidden="1" x14ac:dyDescent="0.25">
      <c r="A234" s="65">
        <v>13191</v>
      </c>
      <c r="B234" s="45" t="s">
        <v>197</v>
      </c>
      <c r="C234" s="45" t="s">
        <v>822</v>
      </c>
      <c r="D234" s="45" t="s">
        <v>702</v>
      </c>
      <c r="E234" s="45" t="s">
        <v>703</v>
      </c>
      <c r="F234" s="45" t="s">
        <v>619</v>
      </c>
      <c r="G234" s="45">
        <f>IFERROR(VLOOKUP(A234,SF!$D$11:$G$103,4,FALSE),0)</f>
        <v>0</v>
      </c>
      <c r="H234" s="45">
        <f>IFERROR(VLOOKUP(A234,DF!$D$11:$G$112,4,FALSE),0)</f>
        <v>0</v>
      </c>
      <c r="I234" s="45">
        <f>IFERROR(VLOOKUP(A234,DX!$D$11:$G$91,4,FALSE),0)</f>
        <v>0</v>
      </c>
    </row>
    <row r="235" spans="1:9" hidden="1" x14ac:dyDescent="0.25">
      <c r="A235" s="65">
        <v>14098</v>
      </c>
      <c r="B235" s="45" t="s">
        <v>263</v>
      </c>
      <c r="C235" s="45" t="s">
        <v>812</v>
      </c>
      <c r="D235" s="45" t="s">
        <v>701</v>
      </c>
      <c r="E235" s="45" t="s">
        <v>703</v>
      </c>
      <c r="F235" s="45" t="s">
        <v>619</v>
      </c>
      <c r="G235" s="45">
        <f>IFERROR(VLOOKUP(A235,SM!$D$11:$G$102,4,FALSE),0)</f>
        <v>0</v>
      </c>
      <c r="H235" s="45">
        <f>IFERROR(VLOOKUP(A235,DM!$D$11:$G$108,4,FALSE),0)</f>
        <v>0</v>
      </c>
      <c r="I235" s="45">
        <f>IFERROR(VLOOKUP(A235,DX!$D$11:$G$91,4,FALSE),0)</f>
        <v>0</v>
      </c>
    </row>
    <row r="236" spans="1:9" hidden="1" x14ac:dyDescent="0.25">
      <c r="A236" s="65">
        <v>11496</v>
      </c>
      <c r="B236" s="45" t="s">
        <v>25</v>
      </c>
      <c r="C236" s="45" t="s">
        <v>819</v>
      </c>
      <c r="D236" s="45" t="s">
        <v>702</v>
      </c>
      <c r="E236" s="45" t="s">
        <v>820</v>
      </c>
      <c r="F236" s="45" t="s">
        <v>619</v>
      </c>
      <c r="G236" s="45">
        <f>IFERROR(VLOOKUP(A236,SF!$D$11:$G$103,4,FALSE),0)</f>
        <v>0</v>
      </c>
      <c r="H236" s="45">
        <f>IFERROR(VLOOKUP(A236,DF!$D$11:$G$112,4,FALSE),0)</f>
        <v>0</v>
      </c>
      <c r="I236" s="45">
        <f>IFERROR(VLOOKUP(A236,DX!$D$11:$G$91,4,FALSE),0)</f>
        <v>0</v>
      </c>
    </row>
    <row r="237" spans="1:9" hidden="1" x14ac:dyDescent="0.25">
      <c r="A237" s="67">
        <v>167114</v>
      </c>
      <c r="B237" s="68" t="s">
        <v>487</v>
      </c>
      <c r="C237" s="69">
        <v>29371</v>
      </c>
      <c r="D237" s="70" t="s">
        <v>701</v>
      </c>
      <c r="E237" s="70" t="s">
        <v>1075</v>
      </c>
      <c r="F237" s="70" t="s">
        <v>619</v>
      </c>
      <c r="G237" s="45">
        <f>IFERROR(VLOOKUP(A237,SM!$D$11:$G$102,4,FALSE),0)</f>
        <v>0</v>
      </c>
      <c r="H237" s="45">
        <f>IFERROR(VLOOKUP(A237,DM!$D$11:$G$108,4,FALSE),0)</f>
        <v>0</v>
      </c>
      <c r="I237" s="45">
        <f>IFERROR(VLOOKUP(A237,DX!$D$11:$G$91,4,FALSE),0)</f>
        <v>0</v>
      </c>
    </row>
    <row r="238" spans="1:9" hidden="1" x14ac:dyDescent="0.25">
      <c r="A238" s="65">
        <v>49117</v>
      </c>
      <c r="B238" s="45" t="s">
        <v>208</v>
      </c>
      <c r="C238" s="45" t="s">
        <v>926</v>
      </c>
      <c r="D238" s="45" t="s">
        <v>702</v>
      </c>
      <c r="E238" s="45" t="s">
        <v>703</v>
      </c>
      <c r="F238" s="45" t="s">
        <v>652</v>
      </c>
      <c r="G238" s="45">
        <f>IFERROR(VLOOKUP(A238,SF!$D$11:$G$103,4,FALSE),0)</f>
        <v>0</v>
      </c>
      <c r="H238" s="45">
        <f>IFERROR(VLOOKUP(A238,DF!$D$11:$G$112,4,FALSE),0)</f>
        <v>0</v>
      </c>
      <c r="I238" s="45">
        <f>IFERROR(VLOOKUP(A238,DX!$D$11:$G$91,4,FALSE),0)</f>
        <v>0</v>
      </c>
    </row>
    <row r="239" spans="1:9" hidden="1" x14ac:dyDescent="0.25">
      <c r="A239" s="65">
        <v>10932</v>
      </c>
      <c r="B239" s="45" t="s">
        <v>160</v>
      </c>
      <c r="C239" s="45" t="s">
        <v>823</v>
      </c>
      <c r="D239" s="45" t="s">
        <v>701</v>
      </c>
      <c r="E239" s="45" t="s">
        <v>703</v>
      </c>
      <c r="F239" s="45" t="s">
        <v>620</v>
      </c>
      <c r="G239" s="45">
        <f>IFERROR(VLOOKUP(A239,SM!$D$11:$G$102,4,FALSE),0)</f>
        <v>0</v>
      </c>
      <c r="H239" s="45">
        <f>IFERROR(VLOOKUP(A239,DM!$D$11:$G$108,4,FALSE),0)</f>
        <v>0</v>
      </c>
      <c r="I239" s="45">
        <f>IFERROR(VLOOKUP(A239,DX!$D$11:$G$91,4,FALSE),0)</f>
        <v>0</v>
      </c>
    </row>
    <row r="240" spans="1:9" hidden="1" x14ac:dyDescent="0.25">
      <c r="A240" s="65">
        <v>10935</v>
      </c>
      <c r="B240" s="45" t="s">
        <v>34</v>
      </c>
      <c r="C240" s="45" t="s">
        <v>498</v>
      </c>
      <c r="D240" s="45" t="s">
        <v>701</v>
      </c>
      <c r="E240" s="45" t="s">
        <v>703</v>
      </c>
      <c r="F240" s="45" t="s">
        <v>620</v>
      </c>
      <c r="G240" s="45">
        <f>IFERROR(VLOOKUP(A240,SM!$D$11:$G$102,4,FALSE),0)</f>
        <v>0</v>
      </c>
      <c r="H240" s="45">
        <f>IFERROR(VLOOKUP(A240,DM!$D$11:$G$108,4,FALSE),0)</f>
        <v>0</v>
      </c>
      <c r="I240" s="45">
        <f>IFERROR(VLOOKUP(A240,DX!$D$11:$G$91,4,FALSE),0)</f>
        <v>0</v>
      </c>
    </row>
    <row r="241" spans="1:9" hidden="1" x14ac:dyDescent="0.25">
      <c r="A241" s="65">
        <v>10354</v>
      </c>
      <c r="B241" s="45" t="s">
        <v>41</v>
      </c>
      <c r="C241" s="45" t="s">
        <v>800</v>
      </c>
      <c r="D241" s="45" t="s">
        <v>702</v>
      </c>
      <c r="E241" s="45" t="s">
        <v>703</v>
      </c>
      <c r="F241" s="45" t="s">
        <v>615</v>
      </c>
      <c r="G241" s="45">
        <f>IFERROR(VLOOKUP(A241,SF!$D$11:$G$103,4,FALSE),0)</f>
        <v>0</v>
      </c>
      <c r="H241" s="45">
        <f>IFERROR(VLOOKUP(A241,DF!$D$11:$G$112,4,FALSE),0)</f>
        <v>0</v>
      </c>
      <c r="I241" s="45">
        <f>IFERROR(VLOOKUP(A241,DX!$D$11:$G$91,4,FALSE),0)</f>
        <v>0</v>
      </c>
    </row>
    <row r="242" spans="1:9" hidden="1" x14ac:dyDescent="0.25">
      <c r="A242" s="65">
        <v>10356</v>
      </c>
      <c r="B242" s="45" t="s">
        <v>13</v>
      </c>
      <c r="C242" s="45" t="s">
        <v>799</v>
      </c>
      <c r="D242" s="45" t="s">
        <v>701</v>
      </c>
      <c r="E242" s="45" t="s">
        <v>703</v>
      </c>
      <c r="F242" s="45" t="s">
        <v>615</v>
      </c>
      <c r="G242" s="45">
        <f>IFERROR(VLOOKUP(A242,SM!$D$11:$G$102,4,FALSE),0)</f>
        <v>0</v>
      </c>
      <c r="H242" s="45">
        <f>IFERROR(VLOOKUP(A242,DM!$D$11:$G$108,4,FALSE),0)</f>
        <v>0</v>
      </c>
      <c r="I242" s="45">
        <f>IFERROR(VLOOKUP(A242,DX!$D$11:$G$91,4,FALSE),0)</f>
        <v>0</v>
      </c>
    </row>
    <row r="243" spans="1:9" hidden="1" x14ac:dyDescent="0.25">
      <c r="A243" s="65">
        <v>35258</v>
      </c>
      <c r="B243" s="45" t="s">
        <v>371</v>
      </c>
      <c r="C243" s="45" t="s">
        <v>837</v>
      </c>
      <c r="D243" s="45" t="s">
        <v>701</v>
      </c>
      <c r="E243" s="45" t="s">
        <v>703</v>
      </c>
      <c r="F243" s="45" t="s">
        <v>626</v>
      </c>
      <c r="G243" s="45">
        <f>IFERROR(VLOOKUP(A243,SM!$D$11:$G$102,4,FALSE),0)</f>
        <v>0</v>
      </c>
      <c r="H243" s="45">
        <f>IFERROR(VLOOKUP(A243,DM!$D$11:$G$108,4,FALSE),0)</f>
        <v>0</v>
      </c>
      <c r="I243" s="45">
        <f>IFERROR(VLOOKUP(A243,DX!$D$11:$G$91,4,FALSE),0)</f>
        <v>0</v>
      </c>
    </row>
    <row r="244" spans="1:9" hidden="1" x14ac:dyDescent="0.25">
      <c r="A244" s="65">
        <v>143708</v>
      </c>
      <c r="B244" s="45" t="s">
        <v>529</v>
      </c>
      <c r="C244" s="45" t="s">
        <v>832</v>
      </c>
      <c r="D244" s="45" t="s">
        <v>701</v>
      </c>
      <c r="E244" s="45" t="s">
        <v>703</v>
      </c>
      <c r="F244" s="45" t="s">
        <v>626</v>
      </c>
      <c r="G244" s="45">
        <f>IFERROR(VLOOKUP(A244,SM!$D$11:$G$102,4,FALSE),0)</f>
        <v>0</v>
      </c>
      <c r="H244" s="45">
        <f>IFERROR(VLOOKUP(A244,DM!$D$11:$G$108,4,FALSE),0)</f>
        <v>0</v>
      </c>
      <c r="I244" s="45">
        <f>IFERROR(VLOOKUP(A244,DX!$D$11:$G$91,4,FALSE),0)</f>
        <v>0</v>
      </c>
    </row>
    <row r="245" spans="1:9" hidden="1" x14ac:dyDescent="0.25">
      <c r="A245" s="65">
        <v>187257</v>
      </c>
      <c r="B245" s="45" t="s">
        <v>530</v>
      </c>
      <c r="C245" s="45" t="s">
        <v>836</v>
      </c>
      <c r="D245" s="45" t="s">
        <v>701</v>
      </c>
      <c r="E245" s="45" t="s">
        <v>703</v>
      </c>
      <c r="F245" s="45" t="s">
        <v>626</v>
      </c>
      <c r="G245" s="45">
        <f>IFERROR(VLOOKUP(A245,SM!$D$11:$G$102,4,FALSE),0)</f>
        <v>0</v>
      </c>
      <c r="H245" s="45">
        <f>IFERROR(VLOOKUP(A245,DM!$D$11:$G$108,4,FALSE),0)</f>
        <v>0</v>
      </c>
      <c r="I245" s="45">
        <f>IFERROR(VLOOKUP(A245,DX!$D$11:$G$91,4,FALSE),0)</f>
        <v>0</v>
      </c>
    </row>
    <row r="246" spans="1:9" hidden="1" x14ac:dyDescent="0.25">
      <c r="A246" s="67">
        <v>40007</v>
      </c>
      <c r="B246" s="68" t="s">
        <v>148</v>
      </c>
      <c r="C246" s="69">
        <v>24847</v>
      </c>
      <c r="D246" s="70" t="s">
        <v>701</v>
      </c>
      <c r="E246" s="70" t="s">
        <v>703</v>
      </c>
      <c r="F246" s="70" t="s">
        <v>627</v>
      </c>
      <c r="G246" s="45">
        <f>IFERROR(VLOOKUP(A246,SM!$D$11:$G$102,4,FALSE),0)</f>
        <v>0</v>
      </c>
      <c r="H246" s="45">
        <f>IFERROR(VLOOKUP(A246,DM!$D$11:$G$108,4,FALSE),0)</f>
        <v>0</v>
      </c>
      <c r="I246" s="45">
        <f>IFERROR(VLOOKUP(A246,DX!$D$11:$G$91,4,FALSE),0)</f>
        <v>0</v>
      </c>
    </row>
    <row r="247" spans="1:9" hidden="1" x14ac:dyDescent="0.25">
      <c r="A247" s="65">
        <v>38575</v>
      </c>
      <c r="B247" s="45" t="s">
        <v>377</v>
      </c>
      <c r="C247" s="45" t="s">
        <v>845</v>
      </c>
      <c r="D247" s="45" t="s">
        <v>702</v>
      </c>
      <c r="E247" s="45" t="s">
        <v>703</v>
      </c>
      <c r="F247" s="45" t="s">
        <v>628</v>
      </c>
      <c r="G247" s="45">
        <f>IFERROR(VLOOKUP(A247,SF!$D$11:$G$103,4,FALSE),0)</f>
        <v>0</v>
      </c>
      <c r="H247" s="45">
        <f>IFERROR(VLOOKUP(A247,DF!$D$11:$G$112,4,FALSE),0)</f>
        <v>0</v>
      </c>
      <c r="I247" s="45">
        <f>IFERROR(VLOOKUP(A247,DX!$D$11:$G$91,4,FALSE),0)</f>
        <v>0</v>
      </c>
    </row>
    <row r="248" spans="1:9" hidden="1" x14ac:dyDescent="0.25">
      <c r="A248" s="65">
        <v>44666</v>
      </c>
      <c r="B248" s="45" t="s">
        <v>366</v>
      </c>
      <c r="C248" s="45" t="s">
        <v>843</v>
      </c>
      <c r="D248" s="45" t="s">
        <v>701</v>
      </c>
      <c r="E248" s="45" t="s">
        <v>703</v>
      </c>
      <c r="F248" s="45" t="s">
        <v>628</v>
      </c>
      <c r="G248" s="45">
        <f>IFERROR(VLOOKUP(A248,SM!$D$11:$G$102,4,FALSE),0)</f>
        <v>0</v>
      </c>
      <c r="H248" s="45">
        <f>IFERROR(VLOOKUP(A248,DM!$D$11:$G$108,4,FALSE),0)</f>
        <v>0</v>
      </c>
      <c r="I248" s="45">
        <f>IFERROR(VLOOKUP(A248,DX!$D$11:$G$91,4,FALSE),0)</f>
        <v>0</v>
      </c>
    </row>
    <row r="249" spans="1:9" hidden="1" x14ac:dyDescent="0.25">
      <c r="A249" s="65">
        <v>184075</v>
      </c>
      <c r="B249" s="45" t="s">
        <v>443</v>
      </c>
      <c r="C249" s="45" t="s">
        <v>849</v>
      </c>
      <c r="D249" s="45" t="s">
        <v>701</v>
      </c>
      <c r="E249" s="45" t="s">
        <v>703</v>
      </c>
      <c r="F249" s="45" t="s">
        <v>628</v>
      </c>
      <c r="G249" s="45">
        <f>IFERROR(VLOOKUP(A249,SM!$D$11:$G$102,4,FALSE),0)</f>
        <v>0</v>
      </c>
      <c r="H249" s="45">
        <f>IFERROR(VLOOKUP(A249,DM!$D$11:$G$108,4,FALSE),0)</f>
        <v>0</v>
      </c>
      <c r="I249" s="45">
        <f>IFERROR(VLOOKUP(A249,DX!$D$11:$G$91,4,FALSE),0)</f>
        <v>0</v>
      </c>
    </row>
    <row r="250" spans="1:9" hidden="1" x14ac:dyDescent="0.25">
      <c r="A250" s="65">
        <v>143384</v>
      </c>
      <c r="B250" s="45" t="s">
        <v>261</v>
      </c>
      <c r="C250" s="45" t="s">
        <v>846</v>
      </c>
      <c r="D250" s="45" t="s">
        <v>701</v>
      </c>
      <c r="E250" s="45" t="s">
        <v>703</v>
      </c>
      <c r="F250" s="45" t="s">
        <v>628</v>
      </c>
      <c r="G250" s="45">
        <f>IFERROR(VLOOKUP(A250,SM!$D$11:$G$102,4,FALSE),0)</f>
        <v>0</v>
      </c>
      <c r="H250" s="45">
        <f>IFERROR(VLOOKUP(A250,DM!$D$11:$G$108,4,FALSE),0)</f>
        <v>0</v>
      </c>
      <c r="I250" s="45">
        <f>IFERROR(VLOOKUP(A250,DX!$D$11:$G$91,4,FALSE),0)</f>
        <v>0</v>
      </c>
    </row>
    <row r="251" spans="1:9" hidden="1" x14ac:dyDescent="0.25">
      <c r="A251" s="65">
        <v>184079</v>
      </c>
      <c r="B251" s="45" t="s">
        <v>501</v>
      </c>
      <c r="C251" s="45" t="s">
        <v>848</v>
      </c>
      <c r="D251" s="45" t="s">
        <v>701</v>
      </c>
      <c r="E251" s="45" t="s">
        <v>703</v>
      </c>
      <c r="F251" s="45" t="s">
        <v>628</v>
      </c>
      <c r="G251" s="45">
        <f>IFERROR(VLOOKUP(A251,SM!$D$11:$G$102,4,FALSE),0)</f>
        <v>0</v>
      </c>
      <c r="H251" s="45">
        <f>IFERROR(VLOOKUP(A251,DM!$D$11:$G$108,4,FALSE),0)</f>
        <v>0</v>
      </c>
      <c r="I251" s="45">
        <f>IFERROR(VLOOKUP(A251,DX!$D$11:$G$91,4,FALSE),0)</f>
        <v>0</v>
      </c>
    </row>
    <row r="252" spans="1:9" hidden="1" x14ac:dyDescent="0.25">
      <c r="A252" s="65">
        <v>33257</v>
      </c>
      <c r="B252" s="45" t="s">
        <v>62</v>
      </c>
      <c r="C252" s="45" t="s">
        <v>826</v>
      </c>
      <c r="D252" s="45" t="s">
        <v>701</v>
      </c>
      <c r="E252" s="45" t="s">
        <v>703</v>
      </c>
      <c r="F252" s="45" t="s">
        <v>621</v>
      </c>
      <c r="G252" s="45">
        <f>IFERROR(VLOOKUP(A252,SM!$D$11:$G$102,4,FALSE),0)</f>
        <v>0</v>
      </c>
      <c r="H252" s="45">
        <f>IFERROR(VLOOKUP(A252,DM!$D$11:$G$108,4,FALSE),0)</f>
        <v>0</v>
      </c>
      <c r="I252" s="45">
        <f>IFERROR(VLOOKUP(A252,DX!$D$11:$G$91,4,FALSE),0)</f>
        <v>0</v>
      </c>
    </row>
    <row r="253" spans="1:9" hidden="1" x14ac:dyDescent="0.25">
      <c r="A253" s="65">
        <v>186980</v>
      </c>
      <c r="B253" s="45" t="s">
        <v>490</v>
      </c>
      <c r="C253" s="45" t="s">
        <v>825</v>
      </c>
      <c r="D253" s="45" t="s">
        <v>702</v>
      </c>
      <c r="E253" s="45" t="s">
        <v>715</v>
      </c>
      <c r="F253" s="45" t="s">
        <v>621</v>
      </c>
      <c r="G253" s="45">
        <f>IFERROR(VLOOKUP(A253,SF!$D$11:$G$103,4,FALSE),0)</f>
        <v>0</v>
      </c>
      <c r="H253" s="45">
        <f>IFERROR(VLOOKUP(A253,DF!$D$11:$G$112,4,FALSE),0)</f>
        <v>0</v>
      </c>
      <c r="I253" s="45">
        <f>IFERROR(VLOOKUP(A253,DX!$D$11:$G$91,4,FALSE),0)</f>
        <v>0</v>
      </c>
    </row>
    <row r="254" spans="1:9" hidden="1" x14ac:dyDescent="0.25">
      <c r="A254" s="65">
        <v>195781</v>
      </c>
      <c r="B254" s="45" t="s">
        <v>598</v>
      </c>
      <c r="C254" s="45" t="s">
        <v>1015</v>
      </c>
      <c r="D254" s="45" t="s">
        <v>702</v>
      </c>
      <c r="E254" s="45" t="s">
        <v>703</v>
      </c>
      <c r="F254" s="45" t="s">
        <v>678</v>
      </c>
      <c r="G254" s="45">
        <f>IFERROR(VLOOKUP(A254,SF!$D$11:$G$103,4,FALSE),0)</f>
        <v>0</v>
      </c>
      <c r="H254" s="45">
        <f>IFERROR(VLOOKUP(A254,DF!$D$11:$G$112,4,FALSE),0)</f>
        <v>0</v>
      </c>
      <c r="I254" s="45">
        <f>IFERROR(VLOOKUP(A254,DX!$D$11:$G$91,4,FALSE),0)</f>
        <v>0</v>
      </c>
    </row>
    <row r="255" spans="1:9" hidden="1" x14ac:dyDescent="0.25">
      <c r="A255" s="65">
        <v>184060</v>
      </c>
      <c r="B255" s="45" t="s">
        <v>427</v>
      </c>
      <c r="C255" s="45" t="s">
        <v>1016</v>
      </c>
      <c r="D255" s="45" t="s">
        <v>701</v>
      </c>
      <c r="E255" s="45" t="s">
        <v>703</v>
      </c>
      <c r="F255" s="45" t="s">
        <v>678</v>
      </c>
      <c r="G255" s="45">
        <f>IFERROR(VLOOKUP(A255,SM!$D$11:$G$102,4,FALSE),0)</f>
        <v>0</v>
      </c>
      <c r="H255" s="45">
        <f>IFERROR(VLOOKUP(A255,DM!$D$11:$G$108,4,FALSE),0)</f>
        <v>0</v>
      </c>
      <c r="I255" s="45">
        <f>IFERROR(VLOOKUP(A255,DX!$D$11:$G$91,4,FALSE),0)</f>
        <v>0</v>
      </c>
    </row>
    <row r="256" spans="1:9" hidden="1" x14ac:dyDescent="0.25">
      <c r="A256" s="65">
        <v>40645</v>
      </c>
      <c r="B256" s="45" t="s">
        <v>430</v>
      </c>
      <c r="C256" s="45" t="s">
        <v>431</v>
      </c>
      <c r="D256" s="45" t="s">
        <v>701</v>
      </c>
      <c r="E256" s="45" t="s">
        <v>703</v>
      </c>
      <c r="F256" s="45" t="s">
        <v>678</v>
      </c>
      <c r="G256" s="45">
        <f>IFERROR(VLOOKUP(A256,SM!$D$11:$G$102,4,FALSE),0)</f>
        <v>0</v>
      </c>
      <c r="H256" s="45">
        <f>IFERROR(VLOOKUP(A256,DM!$D$11:$G$108,4,FALSE),0)</f>
        <v>0</v>
      </c>
      <c r="I256" s="45">
        <f>IFERROR(VLOOKUP(A256,DX!$D$11:$G$91,4,FALSE),0)</f>
        <v>0</v>
      </c>
    </row>
    <row r="257" spans="1:9" hidden="1" x14ac:dyDescent="0.25">
      <c r="A257" s="65">
        <v>28924</v>
      </c>
      <c r="B257" s="45" t="s">
        <v>597</v>
      </c>
      <c r="C257" s="45" t="s">
        <v>1011</v>
      </c>
      <c r="D257" s="45" t="s">
        <v>701</v>
      </c>
      <c r="E257" s="45" t="s">
        <v>703</v>
      </c>
      <c r="F257" s="45" t="s">
        <v>678</v>
      </c>
      <c r="G257" s="45">
        <f>IFERROR(VLOOKUP(A257,SM!$D$11:$G$102,4,FALSE),0)</f>
        <v>0</v>
      </c>
      <c r="H257" s="45">
        <f>IFERROR(VLOOKUP(A257,DM!$D$11:$G$108,4,FALSE),0)</f>
        <v>0</v>
      </c>
      <c r="I257" s="45">
        <f>IFERROR(VLOOKUP(A257,DX!$D$11:$G$91,4,FALSE),0)</f>
        <v>0</v>
      </c>
    </row>
    <row r="258" spans="1:9" hidden="1" x14ac:dyDescent="0.25">
      <c r="A258" s="65">
        <v>141934</v>
      </c>
      <c r="B258" s="45" t="s">
        <v>227</v>
      </c>
      <c r="C258" s="45" t="s">
        <v>1019</v>
      </c>
      <c r="D258" s="45" t="s">
        <v>701</v>
      </c>
      <c r="E258" s="45" t="s">
        <v>703</v>
      </c>
      <c r="F258" s="45" t="s">
        <v>678</v>
      </c>
      <c r="G258" s="45">
        <f>IFERROR(VLOOKUP(A258,SM!$D$11:$G$102,4,FALSE),0)</f>
        <v>0</v>
      </c>
      <c r="H258" s="45">
        <f>IFERROR(VLOOKUP(A258,DM!$D$11:$G$108,4,FALSE),0)</f>
        <v>0</v>
      </c>
      <c r="I258" s="45">
        <f>IFERROR(VLOOKUP(A258,DX!$D$11:$G$91,4,FALSE),0)</f>
        <v>0</v>
      </c>
    </row>
    <row r="259" spans="1:9" hidden="1" x14ac:dyDescent="0.25">
      <c r="A259" s="65">
        <v>180046</v>
      </c>
      <c r="B259" s="45" t="s">
        <v>462</v>
      </c>
      <c r="C259" s="45" t="s">
        <v>1013</v>
      </c>
      <c r="D259" s="45" t="s">
        <v>701</v>
      </c>
      <c r="E259" s="45" t="s">
        <v>703</v>
      </c>
      <c r="F259" s="45" t="s">
        <v>678</v>
      </c>
      <c r="G259" s="45">
        <f>IFERROR(VLOOKUP(A259,SM!$D$11:$G$102,4,FALSE),0)</f>
        <v>0</v>
      </c>
      <c r="H259" s="45">
        <f>IFERROR(VLOOKUP(A259,DM!$D$11:$G$108,4,FALSE),0)</f>
        <v>0</v>
      </c>
      <c r="I259" s="45">
        <f>IFERROR(VLOOKUP(A259,DX!$D$11:$G$91,4,FALSE),0)</f>
        <v>0</v>
      </c>
    </row>
    <row r="260" spans="1:9" hidden="1" x14ac:dyDescent="0.25">
      <c r="A260" s="65">
        <v>17279</v>
      </c>
      <c r="B260" s="45" t="s">
        <v>170</v>
      </c>
      <c r="C260" s="45" t="s">
        <v>478</v>
      </c>
      <c r="D260" s="45" t="s">
        <v>701</v>
      </c>
      <c r="E260" s="45" t="s">
        <v>703</v>
      </c>
      <c r="F260" s="45" t="s">
        <v>678</v>
      </c>
      <c r="G260" s="45">
        <f>IFERROR(VLOOKUP(A260,SM!$D$11:$G$102,4,FALSE),0)</f>
        <v>0</v>
      </c>
      <c r="H260" s="45">
        <f>IFERROR(VLOOKUP(A260,DM!$D$11:$G$108,4,FALSE),0)</f>
        <v>0</v>
      </c>
      <c r="I260" s="45">
        <f>IFERROR(VLOOKUP(A260,DX!$D$11:$G$91,4,FALSE),0)</f>
        <v>0</v>
      </c>
    </row>
    <row r="261" spans="1:9" hidden="1" x14ac:dyDescent="0.25">
      <c r="A261" s="65">
        <v>184279</v>
      </c>
      <c r="B261" s="45" t="s">
        <v>481</v>
      </c>
      <c r="C261" s="45" t="s">
        <v>1012</v>
      </c>
      <c r="D261" s="45" t="s">
        <v>701</v>
      </c>
      <c r="E261" s="45" t="s">
        <v>703</v>
      </c>
      <c r="F261" s="45" t="s">
        <v>678</v>
      </c>
      <c r="G261" s="45">
        <f>IFERROR(VLOOKUP(A261,SM!$D$11:$G$102,4,FALSE),0)</f>
        <v>0</v>
      </c>
      <c r="H261" s="45">
        <f>IFERROR(VLOOKUP(A261,DM!$D$11:$G$108,4,FALSE),0)</f>
        <v>0</v>
      </c>
      <c r="I261" s="45">
        <f>IFERROR(VLOOKUP(A261,DX!$D$11:$G$91,4,FALSE),0)</f>
        <v>0</v>
      </c>
    </row>
    <row r="262" spans="1:9" hidden="1" x14ac:dyDescent="0.25">
      <c r="A262" s="65">
        <v>191981</v>
      </c>
      <c r="B262" s="45" t="s">
        <v>599</v>
      </c>
      <c r="C262" s="45" t="s">
        <v>600</v>
      </c>
      <c r="D262" s="45" t="s">
        <v>701</v>
      </c>
      <c r="E262" s="45" t="s">
        <v>703</v>
      </c>
      <c r="F262" s="45" t="s">
        <v>678</v>
      </c>
      <c r="G262" s="45">
        <f>IFERROR(VLOOKUP(A262,SM!$D$11:$G$102,4,FALSE),0)</f>
        <v>0</v>
      </c>
      <c r="H262" s="45">
        <f>IFERROR(VLOOKUP(A262,DM!$D$11:$G$108,4,FALSE),0)</f>
        <v>0</v>
      </c>
      <c r="I262" s="45">
        <f>IFERROR(VLOOKUP(A262,DX!$D$11:$G$91,4,FALSE),0)</f>
        <v>0</v>
      </c>
    </row>
    <row r="263" spans="1:9" hidden="1" x14ac:dyDescent="0.25">
      <c r="A263" s="67">
        <v>16127</v>
      </c>
      <c r="B263" s="68" t="s">
        <v>3</v>
      </c>
      <c r="C263" s="69">
        <v>22651</v>
      </c>
      <c r="D263" s="70" t="s">
        <v>701</v>
      </c>
      <c r="E263" s="70" t="s">
        <v>703</v>
      </c>
      <c r="F263" s="70" t="s">
        <v>630</v>
      </c>
      <c r="G263" s="45">
        <f>IFERROR(VLOOKUP(A263,SM!$D$11:$G$102,4,FALSE),0)</f>
        <v>0</v>
      </c>
      <c r="H263" s="45">
        <f>IFERROR(VLOOKUP(A263,DM!$D$11:$G$108,4,FALSE),0)</f>
        <v>0</v>
      </c>
      <c r="I263" s="45">
        <f>IFERROR(VLOOKUP(A263,DX!$D$11:$G$91,4,FALSE),0)</f>
        <v>0</v>
      </c>
    </row>
    <row r="264" spans="1:9" hidden="1" x14ac:dyDescent="0.25">
      <c r="A264" s="67">
        <v>17395</v>
      </c>
      <c r="B264" s="68" t="s">
        <v>48</v>
      </c>
      <c r="C264" s="69">
        <v>20183</v>
      </c>
      <c r="D264" s="70" t="s">
        <v>701</v>
      </c>
      <c r="E264" s="70" t="s">
        <v>703</v>
      </c>
      <c r="F264" s="70" t="s">
        <v>630</v>
      </c>
      <c r="G264" s="45">
        <f>IFERROR(VLOOKUP(A264,SM!$D$11:$G$102,4,FALSE),0)</f>
        <v>0</v>
      </c>
      <c r="H264" s="45">
        <f>IFERROR(VLOOKUP(A264,DM!$D$11:$G$108,4,FALSE),0)</f>
        <v>0</v>
      </c>
      <c r="I264" s="45">
        <f>IFERROR(VLOOKUP(A264,DX!$D$11:$G$91,4,FALSE),0)</f>
        <v>0</v>
      </c>
    </row>
    <row r="265" spans="1:9" hidden="1" x14ac:dyDescent="0.25">
      <c r="A265" s="65">
        <v>33308</v>
      </c>
      <c r="B265" s="45" t="s">
        <v>199</v>
      </c>
      <c r="C265" s="45" t="s">
        <v>850</v>
      </c>
      <c r="D265" s="45" t="s">
        <v>701</v>
      </c>
      <c r="E265" s="45" t="s">
        <v>703</v>
      </c>
      <c r="F265" s="45" t="s">
        <v>631</v>
      </c>
      <c r="G265" s="45">
        <f>IFERROR(VLOOKUP(A265,SM!$D$11:$G$102,4,FALSE),0)</f>
        <v>0</v>
      </c>
      <c r="H265" s="45">
        <f>IFERROR(VLOOKUP(A265,DM!$D$11:$G$108,4,FALSE),0)</f>
        <v>0</v>
      </c>
      <c r="I265" s="45">
        <f>IFERROR(VLOOKUP(A265,DX!$D$11:$G$91,4,FALSE),0)</f>
        <v>0</v>
      </c>
    </row>
    <row r="266" spans="1:9" hidden="1" x14ac:dyDescent="0.25">
      <c r="A266" s="65">
        <v>185475</v>
      </c>
      <c r="B266" s="45" t="s">
        <v>444</v>
      </c>
      <c r="C266" s="45" t="s">
        <v>1023</v>
      </c>
      <c r="D266" s="45" t="s">
        <v>701</v>
      </c>
      <c r="E266" s="45" t="s">
        <v>703</v>
      </c>
      <c r="F266" s="45" t="s">
        <v>601</v>
      </c>
      <c r="G266" s="45">
        <f>IFERROR(VLOOKUP(A266,SM!$D$11:$G$102,4,FALSE),0)</f>
        <v>0</v>
      </c>
      <c r="H266" s="45">
        <f>IFERROR(VLOOKUP(A266,DM!$D$11:$G$108,4,FALSE),0)</f>
        <v>0</v>
      </c>
      <c r="I266" s="45">
        <f>IFERROR(VLOOKUP(A266,DX!$D$11:$G$91,4,FALSE),0)</f>
        <v>0</v>
      </c>
    </row>
    <row r="267" spans="1:9" hidden="1" x14ac:dyDescent="0.25">
      <c r="A267" s="65">
        <v>190829</v>
      </c>
      <c r="B267" s="45" t="s">
        <v>602</v>
      </c>
      <c r="C267" s="45" t="s">
        <v>1024</v>
      </c>
      <c r="D267" s="45" t="s">
        <v>701</v>
      </c>
      <c r="E267" s="45" t="s">
        <v>703</v>
      </c>
      <c r="F267" s="45" t="s">
        <v>601</v>
      </c>
      <c r="G267" s="45">
        <f>IFERROR(VLOOKUP(A267,SM!$D$11:$G$102,4,FALSE),0)</f>
        <v>0</v>
      </c>
      <c r="H267" s="45">
        <f>IFERROR(VLOOKUP(A267,DM!$D$11:$G$108,4,FALSE),0)</f>
        <v>0</v>
      </c>
      <c r="I267" s="45">
        <f>IFERROR(VLOOKUP(A267,DX!$D$11:$G$91,4,FALSE),0)</f>
        <v>0</v>
      </c>
    </row>
    <row r="268" spans="1:9" hidden="1" x14ac:dyDescent="0.25">
      <c r="A268" s="65">
        <v>185486</v>
      </c>
      <c r="B268" s="45" t="s">
        <v>479</v>
      </c>
      <c r="C268" s="45" t="s">
        <v>1027</v>
      </c>
      <c r="D268" s="45" t="s">
        <v>701</v>
      </c>
      <c r="E268" s="45" t="s">
        <v>703</v>
      </c>
      <c r="F268" s="45" t="s">
        <v>601</v>
      </c>
      <c r="G268" s="45">
        <f>IFERROR(VLOOKUP(A268,SM!$D$11:$G$102,4,FALSE),0)</f>
        <v>0</v>
      </c>
      <c r="H268" s="45">
        <f>IFERROR(VLOOKUP(A268,DM!$D$11:$G$108,4,FALSE),0)</f>
        <v>0</v>
      </c>
      <c r="I268" s="45">
        <f>IFERROR(VLOOKUP(A268,DX!$D$11:$G$91,4,FALSE),0)</f>
        <v>0</v>
      </c>
    </row>
    <row r="269" spans="1:9" hidden="1" x14ac:dyDescent="0.25">
      <c r="A269" s="65">
        <v>11766</v>
      </c>
      <c r="B269" s="45" t="s">
        <v>344</v>
      </c>
      <c r="C269" s="45" t="s">
        <v>429</v>
      </c>
      <c r="D269" s="45" t="s">
        <v>702</v>
      </c>
      <c r="E269" s="45" t="s">
        <v>703</v>
      </c>
      <c r="F269" s="45" t="s">
        <v>632</v>
      </c>
      <c r="G269" s="45">
        <f>IFERROR(VLOOKUP(A269,SF!$D$11:$G$103,4,FALSE),0)</f>
        <v>0</v>
      </c>
      <c r="H269" s="45">
        <f>IFERROR(VLOOKUP(A269,DF!$D$11:$G$112,4,FALSE),0)</f>
        <v>0</v>
      </c>
      <c r="I269" s="45">
        <f>IFERROR(VLOOKUP(A269,DX!$D$11:$G$91,4,FALSE),0)</f>
        <v>0</v>
      </c>
    </row>
    <row r="270" spans="1:9" hidden="1" x14ac:dyDescent="0.25">
      <c r="A270" s="65">
        <v>9915</v>
      </c>
      <c r="B270" s="45" t="s">
        <v>209</v>
      </c>
      <c r="C270" s="45" t="s">
        <v>851</v>
      </c>
      <c r="D270" s="45" t="s">
        <v>701</v>
      </c>
      <c r="E270" s="45" t="s">
        <v>703</v>
      </c>
      <c r="F270" s="45" t="s">
        <v>632</v>
      </c>
      <c r="G270" s="45">
        <f>IFERROR(VLOOKUP(A270,SM!$D$11:$G$102,4,FALSE),0)</f>
        <v>0</v>
      </c>
      <c r="H270" s="45">
        <f>IFERROR(VLOOKUP(A270,DM!$D$11:$G$108,4,FALSE),0)</f>
        <v>0</v>
      </c>
      <c r="I270" s="45">
        <f>IFERROR(VLOOKUP(A270,DX!$D$11:$G$91,4,FALSE),0)</f>
        <v>0</v>
      </c>
    </row>
    <row r="271" spans="1:9" hidden="1" x14ac:dyDescent="0.25">
      <c r="A271" s="65">
        <v>193004</v>
      </c>
      <c r="B271" s="45" t="s">
        <v>533</v>
      </c>
      <c r="C271" s="45" t="s">
        <v>858</v>
      </c>
      <c r="D271" s="45" t="s">
        <v>702</v>
      </c>
      <c r="E271" s="45" t="s">
        <v>703</v>
      </c>
      <c r="F271" s="45" t="s">
        <v>633</v>
      </c>
      <c r="G271" s="45">
        <f>IFERROR(VLOOKUP(A271,SF!$D$11:$G$103,4,FALSE),0)</f>
        <v>0</v>
      </c>
      <c r="H271" s="45">
        <f>IFERROR(VLOOKUP(A271,DF!$D$11:$G$112,4,FALSE),0)</f>
        <v>0</v>
      </c>
      <c r="I271" s="45">
        <f>IFERROR(VLOOKUP(A271,DX!$D$11:$G$91,4,FALSE),0)</f>
        <v>0</v>
      </c>
    </row>
    <row r="272" spans="1:9" hidden="1" x14ac:dyDescent="0.25">
      <c r="A272" s="65">
        <v>24686</v>
      </c>
      <c r="B272" s="45" t="s">
        <v>167</v>
      </c>
      <c r="C272" s="45" t="s">
        <v>477</v>
      </c>
      <c r="D272" s="45" t="s">
        <v>702</v>
      </c>
      <c r="E272" s="45" t="s">
        <v>703</v>
      </c>
      <c r="F272" s="45" t="s">
        <v>633</v>
      </c>
      <c r="G272" s="45">
        <f>IFERROR(VLOOKUP(A272,SF!$D$11:$G$103,4,FALSE),0)</f>
        <v>0</v>
      </c>
      <c r="H272" s="45">
        <f>IFERROR(VLOOKUP(A272,DF!$D$11:$G$112,4,FALSE),0)</f>
        <v>0</v>
      </c>
      <c r="I272" s="45">
        <f>IFERROR(VLOOKUP(A272,DX!$D$11:$G$91,4,FALSE),0)</f>
        <v>0</v>
      </c>
    </row>
    <row r="273" spans="1:9" hidden="1" x14ac:dyDescent="0.25">
      <c r="A273" s="65">
        <v>86812</v>
      </c>
      <c r="B273" s="45" t="s">
        <v>363</v>
      </c>
      <c r="C273" s="45" t="s">
        <v>438</v>
      </c>
      <c r="D273" s="45" t="s">
        <v>701</v>
      </c>
      <c r="E273" s="45" t="s">
        <v>703</v>
      </c>
      <c r="F273" s="45" t="s">
        <v>633</v>
      </c>
      <c r="G273" s="45">
        <f>IFERROR(VLOOKUP(A273,SM!$D$11:$G$102,4,FALSE),0)</f>
        <v>0</v>
      </c>
      <c r="H273" s="45">
        <f>IFERROR(VLOOKUP(A273,DM!$D$11:$G$108,4,FALSE),0)</f>
        <v>0</v>
      </c>
      <c r="I273" s="45">
        <f>IFERROR(VLOOKUP(A273,DX!$D$11:$G$91,4,FALSE),0)</f>
        <v>0</v>
      </c>
    </row>
    <row r="274" spans="1:9" hidden="1" x14ac:dyDescent="0.25">
      <c r="A274" s="65">
        <v>24584</v>
      </c>
      <c r="B274" s="45" t="s">
        <v>534</v>
      </c>
      <c r="C274" s="45" t="s">
        <v>859</v>
      </c>
      <c r="D274" s="45" t="s">
        <v>701</v>
      </c>
      <c r="E274" s="45" t="s">
        <v>703</v>
      </c>
      <c r="F274" s="45" t="s">
        <v>633</v>
      </c>
      <c r="G274" s="45">
        <f>IFERROR(VLOOKUP(A274,SM!$D$11:$G$102,4,FALSE),0)</f>
        <v>0</v>
      </c>
      <c r="H274" s="45">
        <f>IFERROR(VLOOKUP(A274,DM!$D$11:$G$108,4,FALSE),0)</f>
        <v>0</v>
      </c>
      <c r="I274" s="45">
        <f>IFERROR(VLOOKUP(A274,DX!$D$11:$G$91,4,FALSE),0)</f>
        <v>0</v>
      </c>
    </row>
    <row r="275" spans="1:9" hidden="1" x14ac:dyDescent="0.25">
      <c r="A275" s="65">
        <v>193003</v>
      </c>
      <c r="B275" s="45" t="s">
        <v>536</v>
      </c>
      <c r="C275" s="45" t="s">
        <v>857</v>
      </c>
      <c r="D275" s="45" t="s">
        <v>701</v>
      </c>
      <c r="E275" s="45" t="s">
        <v>703</v>
      </c>
      <c r="F275" s="45" t="s">
        <v>633</v>
      </c>
      <c r="G275" s="45">
        <f>IFERROR(VLOOKUP(A275,SM!$D$11:$G$102,4,FALSE),0)</f>
        <v>0</v>
      </c>
      <c r="H275" s="45">
        <f>IFERROR(VLOOKUP(A275,DM!$D$11:$G$108,4,FALSE),0)</f>
        <v>0</v>
      </c>
      <c r="I275" s="45">
        <f>IFERROR(VLOOKUP(A275,DX!$D$11:$G$91,4,FALSE),0)</f>
        <v>0</v>
      </c>
    </row>
    <row r="276" spans="1:9" hidden="1" x14ac:dyDescent="0.25">
      <c r="A276" s="65">
        <v>67122</v>
      </c>
      <c r="B276" s="45" t="s">
        <v>7</v>
      </c>
      <c r="C276" s="45" t="s">
        <v>854</v>
      </c>
      <c r="D276" s="45" t="s">
        <v>701</v>
      </c>
      <c r="E276" s="45" t="s">
        <v>703</v>
      </c>
      <c r="F276" s="45" t="s">
        <v>633</v>
      </c>
      <c r="G276" s="45">
        <f>IFERROR(VLOOKUP(A276,SM!$D$11:$G$102,4,FALSE),0)</f>
        <v>0</v>
      </c>
      <c r="H276" s="45">
        <f>IFERROR(VLOOKUP(A276,DM!$D$11:$G$108,4,FALSE),0)</f>
        <v>0</v>
      </c>
      <c r="I276" s="45">
        <f>IFERROR(VLOOKUP(A276,DX!$D$11:$G$91,4,FALSE),0)</f>
        <v>0</v>
      </c>
    </row>
    <row r="277" spans="1:9" hidden="1" x14ac:dyDescent="0.25">
      <c r="A277" s="65">
        <v>8988</v>
      </c>
      <c r="B277" s="45" t="s">
        <v>537</v>
      </c>
      <c r="C277" s="45" t="s">
        <v>853</v>
      </c>
      <c r="D277" s="45" t="s">
        <v>701</v>
      </c>
      <c r="E277" s="45" t="s">
        <v>703</v>
      </c>
      <c r="F277" s="45" t="s">
        <v>633</v>
      </c>
      <c r="G277" s="45">
        <f>IFERROR(VLOOKUP(A277,SM!$D$11:$G$102,4,FALSE),0)</f>
        <v>0</v>
      </c>
      <c r="H277" s="45">
        <f>IFERROR(VLOOKUP(A277,DM!$D$11:$G$108,4,FALSE),0)</f>
        <v>0</v>
      </c>
      <c r="I277" s="45">
        <f>IFERROR(VLOOKUP(A277,DX!$D$11:$G$91,4,FALSE),0)</f>
        <v>0</v>
      </c>
    </row>
    <row r="278" spans="1:9" hidden="1" x14ac:dyDescent="0.25">
      <c r="A278" s="92">
        <v>200128</v>
      </c>
      <c r="B278" s="92" t="s">
        <v>1105</v>
      </c>
      <c r="C278" s="92" t="s">
        <v>1091</v>
      </c>
      <c r="D278" s="92" t="s">
        <v>701</v>
      </c>
      <c r="E278" s="92" t="s">
        <v>703</v>
      </c>
      <c r="F278" s="92" t="s">
        <v>633</v>
      </c>
      <c r="G278" s="45">
        <f>IFERROR(VLOOKUP(A278,SF!$D$11:$G$103,4,FALSE),0)</f>
        <v>0</v>
      </c>
      <c r="H278" s="45">
        <f>IFERROR(VLOOKUP(A278,DF!$D$11:$G$112,4,FALSE),0)</f>
        <v>0</v>
      </c>
      <c r="I278" s="45">
        <f>IFERROR(VLOOKUP(A278,DX!$D$11:$G$91,4,FALSE),0)</f>
        <v>0</v>
      </c>
    </row>
    <row r="279" spans="1:9" hidden="1" x14ac:dyDescent="0.25">
      <c r="A279" s="88">
        <v>14886</v>
      </c>
      <c r="B279" s="89" t="s">
        <v>348</v>
      </c>
      <c r="C279" s="89" t="s">
        <v>411</v>
      </c>
      <c r="D279" s="89" t="s">
        <v>701</v>
      </c>
      <c r="E279" s="89" t="s">
        <v>1079</v>
      </c>
      <c r="F279" s="89" t="s">
        <v>634</v>
      </c>
      <c r="G279" s="45">
        <f>IFERROR(VLOOKUP(A279,SM!$D$11:$G$102,4,FALSE),0)</f>
        <v>0</v>
      </c>
      <c r="H279" s="45">
        <f>IFERROR(VLOOKUP(A279,DM!$D$11:$G$108,4,FALSE),0)</f>
        <v>0</v>
      </c>
      <c r="I279" s="45">
        <f>IFERROR(VLOOKUP(A279,DX!$D$11:$G$91,4,FALSE),0)</f>
        <v>0</v>
      </c>
    </row>
    <row r="280" spans="1:9" hidden="1" x14ac:dyDescent="0.25">
      <c r="A280" s="88">
        <v>10069</v>
      </c>
      <c r="B280" s="89" t="s">
        <v>365</v>
      </c>
      <c r="C280" s="89" t="s">
        <v>864</v>
      </c>
      <c r="D280" s="89" t="s">
        <v>701</v>
      </c>
      <c r="E280" s="89" t="s">
        <v>703</v>
      </c>
      <c r="F280" s="89" t="s">
        <v>634</v>
      </c>
      <c r="G280" s="45">
        <f>IFERROR(VLOOKUP(A280,SM!$D$11:$G$102,4,FALSE),0)</f>
        <v>0</v>
      </c>
      <c r="H280" s="45">
        <f>IFERROR(VLOOKUP(A280,DM!$D$11:$G$108,4,FALSE),0)</f>
        <v>0</v>
      </c>
      <c r="I280" s="45">
        <f>IFERROR(VLOOKUP(A280,DX!$D$11:$G$91,4,FALSE),0)</f>
        <v>0</v>
      </c>
    </row>
    <row r="281" spans="1:9" hidden="1" x14ac:dyDescent="0.25">
      <c r="A281" s="88">
        <v>42613</v>
      </c>
      <c r="B281" s="89" t="s">
        <v>336</v>
      </c>
      <c r="C281" s="91">
        <v>23171</v>
      </c>
      <c r="D281" s="89" t="s">
        <v>701</v>
      </c>
      <c r="E281" s="89" t="s">
        <v>703</v>
      </c>
      <c r="F281" s="89" t="s">
        <v>634</v>
      </c>
      <c r="G281" s="45">
        <f>IFERROR(VLOOKUP(A281,SM!$D$11:$G$102,4,FALSE),0)</f>
        <v>0</v>
      </c>
      <c r="H281" s="45">
        <f>IFERROR(VLOOKUP(A281,DM!$D$11:$G$108,4,FALSE),0)</f>
        <v>0</v>
      </c>
      <c r="I281" s="45">
        <f>IFERROR(VLOOKUP(A281,DX!$D$11:$G$91,4,FALSE),0)</f>
        <v>0</v>
      </c>
    </row>
    <row r="282" spans="1:9" hidden="1" x14ac:dyDescent="0.25">
      <c r="A282" s="88">
        <v>45113</v>
      </c>
      <c r="B282" s="90" t="s">
        <v>193</v>
      </c>
      <c r="C282" s="91">
        <v>22969</v>
      </c>
      <c r="D282" s="89" t="s">
        <v>702</v>
      </c>
      <c r="E282" s="89" t="s">
        <v>703</v>
      </c>
      <c r="F282" s="89" t="s">
        <v>634</v>
      </c>
      <c r="G282" s="45">
        <f>IFERROR(VLOOKUP(A282,SF!$D$11:$G$103,4,FALSE),0)</f>
        <v>0</v>
      </c>
      <c r="H282" s="45">
        <f>IFERROR(VLOOKUP(A282,DF!$D$11:$G$112,4,FALSE),0)</f>
        <v>0</v>
      </c>
      <c r="I282" s="45">
        <f>IFERROR(VLOOKUP(A282,DX!$D$11:$G$91,4,FALSE),0)</f>
        <v>0</v>
      </c>
    </row>
    <row r="283" spans="1:9" hidden="1" x14ac:dyDescent="0.25">
      <c r="A283" s="88">
        <v>44926</v>
      </c>
      <c r="B283" s="89" t="s">
        <v>319</v>
      </c>
      <c r="C283" s="89" t="s">
        <v>320</v>
      </c>
      <c r="D283" s="89" t="s">
        <v>701</v>
      </c>
      <c r="E283" s="89" t="s">
        <v>703</v>
      </c>
      <c r="F283" s="89" t="s">
        <v>634</v>
      </c>
      <c r="G283" s="45">
        <f>IFERROR(VLOOKUP(A283,SM!$D$11:$G$102,4,FALSE),0)</f>
        <v>0</v>
      </c>
      <c r="H283" s="45">
        <f>IFERROR(VLOOKUP(A283,DM!$D$11:$G$108,4,FALSE),0)</f>
        <v>0</v>
      </c>
      <c r="I283" s="45">
        <f>IFERROR(VLOOKUP(A283,DX!$D$11:$G$91,4,FALSE),0)</f>
        <v>0</v>
      </c>
    </row>
    <row r="284" spans="1:9" hidden="1" x14ac:dyDescent="0.25">
      <c r="A284" s="65">
        <v>10075</v>
      </c>
      <c r="B284" s="45" t="s">
        <v>539</v>
      </c>
      <c r="C284" s="45" t="s">
        <v>497</v>
      </c>
      <c r="D284" s="45" t="s">
        <v>702</v>
      </c>
      <c r="E284" s="45" t="s">
        <v>863</v>
      </c>
      <c r="F284" s="45" t="s">
        <v>634</v>
      </c>
      <c r="G284" s="45">
        <f>IFERROR(VLOOKUP(A284,SF!$D$11:$G$103,4,FALSE),0)</f>
        <v>0</v>
      </c>
      <c r="H284" s="45">
        <f>IFERROR(VLOOKUP(A284,DF!$D$11:$G$112,4,FALSE),0)</f>
        <v>0</v>
      </c>
      <c r="I284" s="45">
        <f>IFERROR(VLOOKUP(A284,DX!$D$11:$G$91,4,FALSE),0)</f>
        <v>0</v>
      </c>
    </row>
    <row r="285" spans="1:9" hidden="1" x14ac:dyDescent="0.25">
      <c r="A285" s="65">
        <v>12787</v>
      </c>
      <c r="B285" s="45" t="s">
        <v>538</v>
      </c>
      <c r="C285" s="45" t="s">
        <v>865</v>
      </c>
      <c r="D285" s="45" t="s">
        <v>701</v>
      </c>
      <c r="E285" s="45" t="s">
        <v>866</v>
      </c>
      <c r="F285" s="45" t="s">
        <v>634</v>
      </c>
      <c r="G285" s="45">
        <f>IFERROR(VLOOKUP(A285,SM!$D$11:$G$102,4,FALSE),0)</f>
        <v>0</v>
      </c>
      <c r="H285" s="45">
        <f>IFERROR(VLOOKUP(A285,DM!$D$11:$G$108,4,FALSE),0)</f>
        <v>0</v>
      </c>
      <c r="I285" s="45">
        <f>IFERROR(VLOOKUP(A285,DX!$D$11:$G$91,4,FALSE),0)</f>
        <v>0</v>
      </c>
    </row>
    <row r="286" spans="1:9" hidden="1" x14ac:dyDescent="0.25">
      <c r="A286" s="65">
        <v>10065</v>
      </c>
      <c r="B286" s="45" t="s">
        <v>11</v>
      </c>
      <c r="C286" s="45" t="s">
        <v>867</v>
      </c>
      <c r="D286" s="45" t="s">
        <v>702</v>
      </c>
      <c r="E286" s="45" t="s">
        <v>703</v>
      </c>
      <c r="F286" s="45" t="s">
        <v>634</v>
      </c>
      <c r="G286" s="45">
        <f>IFERROR(VLOOKUP(A286,SF!$D$11:$G$103,4,FALSE),0)</f>
        <v>0</v>
      </c>
      <c r="H286" s="45">
        <f>IFERROR(VLOOKUP(A286,DF!$D$11:$G$112,4,FALSE),0)</f>
        <v>0</v>
      </c>
      <c r="I286" s="45">
        <f>IFERROR(VLOOKUP(A286,DX!$D$11:$G$91,4,FALSE),0)</f>
        <v>0</v>
      </c>
    </row>
    <row r="287" spans="1:9" hidden="1" x14ac:dyDescent="0.25">
      <c r="A287" s="65">
        <v>10063</v>
      </c>
      <c r="B287" s="45" t="s">
        <v>318</v>
      </c>
      <c r="C287" s="45" t="s">
        <v>861</v>
      </c>
      <c r="D287" s="45" t="s">
        <v>701</v>
      </c>
      <c r="E287" s="45" t="s">
        <v>703</v>
      </c>
      <c r="F287" s="45" t="s">
        <v>634</v>
      </c>
      <c r="G287" s="45">
        <f>IFERROR(VLOOKUP(A287,SM!$D$11:$G$102,4,FALSE),0)</f>
        <v>0</v>
      </c>
      <c r="H287" s="45">
        <f>IFERROR(VLOOKUP(A287,DM!$D$11:$G$108,4,FALSE),0)</f>
        <v>0</v>
      </c>
      <c r="I287" s="45">
        <f>IFERROR(VLOOKUP(A287,DX!$D$11:$G$91,4,FALSE),0)</f>
        <v>0</v>
      </c>
    </row>
    <row r="288" spans="1:9" hidden="1" x14ac:dyDescent="0.25">
      <c r="A288" s="88">
        <v>50835</v>
      </c>
      <c r="B288" s="89" t="s">
        <v>334</v>
      </c>
      <c r="C288" s="89" t="s">
        <v>872</v>
      </c>
      <c r="D288" s="89" t="s">
        <v>701</v>
      </c>
      <c r="E288" s="89" t="s">
        <v>703</v>
      </c>
      <c r="F288" s="89" t="s">
        <v>635</v>
      </c>
      <c r="G288" s="45">
        <f>IFERROR(VLOOKUP(A288,SM!$D$11:$G$102,4,FALSE),0)</f>
        <v>0</v>
      </c>
      <c r="H288" s="45">
        <f>IFERROR(VLOOKUP(A288,DM!$D$11:$G$108,4,FALSE),0)</f>
        <v>0</v>
      </c>
      <c r="I288" s="45">
        <f>IFERROR(VLOOKUP(A288,DX!$D$11:$G$91,4,FALSE),0)</f>
        <v>0</v>
      </c>
    </row>
    <row r="289" spans="1:9" hidden="1" x14ac:dyDescent="0.25">
      <c r="A289" s="65">
        <v>31537</v>
      </c>
      <c r="B289" s="45" t="s">
        <v>183</v>
      </c>
      <c r="C289" s="45" t="s">
        <v>874</v>
      </c>
      <c r="D289" s="45" t="s">
        <v>702</v>
      </c>
      <c r="E289" s="45" t="s">
        <v>703</v>
      </c>
      <c r="F289" s="45" t="s">
        <v>635</v>
      </c>
      <c r="G289" s="45">
        <f>IFERROR(VLOOKUP(A289,SF!$D$11:$G$103,4,FALSE),0)</f>
        <v>0</v>
      </c>
      <c r="H289" s="45">
        <f>IFERROR(VLOOKUP(A289,DF!$D$11:$G$112,4,FALSE),0)</f>
        <v>0</v>
      </c>
      <c r="I289" s="45">
        <f>IFERROR(VLOOKUP(A289,DX!$D$11:$G$91,4,FALSE),0)</f>
        <v>0</v>
      </c>
    </row>
    <row r="290" spans="1:9" hidden="1" x14ac:dyDescent="0.25">
      <c r="A290" s="65">
        <v>53227</v>
      </c>
      <c r="B290" s="45" t="s">
        <v>189</v>
      </c>
      <c r="C290" s="45" t="s">
        <v>875</v>
      </c>
      <c r="D290" s="45" t="s">
        <v>702</v>
      </c>
      <c r="E290" s="45" t="s">
        <v>703</v>
      </c>
      <c r="F290" s="45" t="s">
        <v>635</v>
      </c>
      <c r="G290" s="45">
        <f>IFERROR(VLOOKUP(A290,SF!$D$11:$G$103,4,FALSE),0)</f>
        <v>0</v>
      </c>
      <c r="H290" s="45">
        <f>IFERROR(VLOOKUP(A290,DF!$D$11:$G$112,4,FALSE),0)</f>
        <v>0</v>
      </c>
      <c r="I290" s="45">
        <f>IFERROR(VLOOKUP(A290,DX!$D$11:$G$91,4,FALSE),0)</f>
        <v>0</v>
      </c>
    </row>
    <row r="291" spans="1:9" hidden="1" x14ac:dyDescent="0.25">
      <c r="A291" s="65">
        <v>86889</v>
      </c>
      <c r="B291" s="45" t="s">
        <v>360</v>
      </c>
      <c r="C291" s="45" t="s">
        <v>873</v>
      </c>
      <c r="D291" s="45" t="s">
        <v>701</v>
      </c>
      <c r="E291" s="45" t="s">
        <v>703</v>
      </c>
      <c r="F291" s="45" t="s">
        <v>635</v>
      </c>
      <c r="G291" s="45">
        <f>IFERROR(VLOOKUP(A291,SM!$D$11:$G$102,4,FALSE),0)</f>
        <v>0</v>
      </c>
      <c r="H291" s="45">
        <f>IFERROR(VLOOKUP(A291,DM!$D$11:$G$108,4,FALSE),0)</f>
        <v>0</v>
      </c>
      <c r="I291" s="45">
        <f>IFERROR(VLOOKUP(A291,DX!$D$11:$G$91,4,FALSE),0)</f>
        <v>0</v>
      </c>
    </row>
    <row r="292" spans="1:9" hidden="1" x14ac:dyDescent="0.25">
      <c r="A292" s="65">
        <v>68077</v>
      </c>
      <c r="B292" s="45" t="s">
        <v>249</v>
      </c>
      <c r="C292" s="45" t="s">
        <v>464</v>
      </c>
      <c r="D292" s="45" t="s">
        <v>701</v>
      </c>
      <c r="E292" s="45" t="s">
        <v>703</v>
      </c>
      <c r="F292" s="45" t="s">
        <v>635</v>
      </c>
      <c r="G292" s="45">
        <f>IFERROR(VLOOKUP(A292,SM!$D$11:$G$102,4,FALSE),0)</f>
        <v>0</v>
      </c>
      <c r="H292" s="45">
        <f>IFERROR(VLOOKUP(A292,DM!$D$11:$G$108,4,FALSE),0)</f>
        <v>0</v>
      </c>
      <c r="I292" s="45">
        <f>IFERROR(VLOOKUP(A292,DX!$D$11:$G$91,4,FALSE),0)</f>
        <v>0</v>
      </c>
    </row>
    <row r="293" spans="1:9" hidden="1" x14ac:dyDescent="0.25">
      <c r="A293" s="65">
        <v>23018</v>
      </c>
      <c r="B293" s="45" t="s">
        <v>541</v>
      </c>
      <c r="C293" s="45" t="s">
        <v>869</v>
      </c>
      <c r="D293" s="45" t="s">
        <v>701</v>
      </c>
      <c r="E293" s="45" t="s">
        <v>703</v>
      </c>
      <c r="F293" s="45" t="s">
        <v>635</v>
      </c>
      <c r="G293" s="45">
        <f>IFERROR(VLOOKUP(A293,SM!$D$11:$G$102,4,FALSE),0)</f>
        <v>0</v>
      </c>
      <c r="H293" s="45">
        <f>IFERROR(VLOOKUP(A293,DM!$D$11:$G$108,4,FALSE),0)</f>
        <v>0</v>
      </c>
      <c r="I293" s="45">
        <f>IFERROR(VLOOKUP(A293,DX!$D$11:$G$91,4,FALSE),0)</f>
        <v>0</v>
      </c>
    </row>
    <row r="294" spans="1:9" hidden="1" x14ac:dyDescent="0.25">
      <c r="A294" s="65">
        <v>9790</v>
      </c>
      <c r="B294" s="45" t="s">
        <v>351</v>
      </c>
      <c r="C294" s="45" t="s">
        <v>434</v>
      </c>
      <c r="D294" s="45" t="s">
        <v>701</v>
      </c>
      <c r="E294" s="45" t="s">
        <v>703</v>
      </c>
      <c r="F294" s="45" t="s">
        <v>636</v>
      </c>
      <c r="G294" s="45">
        <f>IFERROR(VLOOKUP(A294,SM!$D$11:$G$102,4,FALSE),0)</f>
        <v>0</v>
      </c>
      <c r="H294" s="45">
        <f>IFERROR(VLOOKUP(A294,DM!$D$11:$G$108,4,FALSE),0)</f>
        <v>0</v>
      </c>
      <c r="I294" s="45">
        <f>IFERROR(VLOOKUP(A294,DX!$D$11:$G$91,4,FALSE),0)</f>
        <v>0</v>
      </c>
    </row>
    <row r="295" spans="1:9" hidden="1" x14ac:dyDescent="0.25">
      <c r="A295" s="65">
        <v>10018</v>
      </c>
      <c r="B295" s="45" t="s">
        <v>42</v>
      </c>
      <c r="C295" s="45" t="s">
        <v>882</v>
      </c>
      <c r="D295" s="45" t="s">
        <v>701</v>
      </c>
      <c r="E295" s="45" t="s">
        <v>703</v>
      </c>
      <c r="F295" s="45" t="s">
        <v>636</v>
      </c>
      <c r="G295" s="45">
        <f>IFERROR(VLOOKUP(A295,SM!$D$11:$G$102,4,FALSE),0)</f>
        <v>0</v>
      </c>
      <c r="H295" s="45">
        <f>IFERROR(VLOOKUP(A295,DM!$D$11:$G$108,4,FALSE),0)</f>
        <v>0</v>
      </c>
      <c r="I295" s="45">
        <f>IFERROR(VLOOKUP(A295,DX!$D$11:$G$91,4,FALSE),0)</f>
        <v>0</v>
      </c>
    </row>
    <row r="296" spans="1:9" hidden="1" x14ac:dyDescent="0.25">
      <c r="A296" s="65">
        <v>185499</v>
      </c>
      <c r="B296" s="45" t="s">
        <v>483</v>
      </c>
      <c r="C296" s="45" t="s">
        <v>883</v>
      </c>
      <c r="D296" s="45" t="s">
        <v>701</v>
      </c>
      <c r="E296" s="45" t="s">
        <v>703</v>
      </c>
      <c r="F296" s="45" t="s">
        <v>637</v>
      </c>
      <c r="G296" s="45">
        <f>IFERROR(VLOOKUP(A296,SM!$D$11:$G$102,4,FALSE),0)</f>
        <v>0</v>
      </c>
      <c r="H296" s="45">
        <f>IFERROR(VLOOKUP(A296,DM!$D$11:$G$108,4,FALSE),0)</f>
        <v>0</v>
      </c>
      <c r="I296" s="45">
        <f>IFERROR(VLOOKUP(A296,DX!$D$11:$G$91,4,FALSE),0)</f>
        <v>0</v>
      </c>
    </row>
    <row r="297" spans="1:9" hidden="1" x14ac:dyDescent="0.25">
      <c r="A297" s="65">
        <v>184254</v>
      </c>
      <c r="B297" s="45" t="s">
        <v>484</v>
      </c>
      <c r="C297" s="45" t="s">
        <v>884</v>
      </c>
      <c r="D297" s="45" t="s">
        <v>701</v>
      </c>
      <c r="E297" s="45" t="s">
        <v>703</v>
      </c>
      <c r="F297" s="45" t="s">
        <v>637</v>
      </c>
      <c r="G297" s="45">
        <f>IFERROR(VLOOKUP(A297,SM!$D$11:$G$102,4,FALSE),0)</f>
        <v>0</v>
      </c>
      <c r="H297" s="45">
        <f>IFERROR(VLOOKUP(A297,DM!$D$11:$G$108,4,FALSE),0)</f>
        <v>0</v>
      </c>
      <c r="I297" s="45">
        <f>IFERROR(VLOOKUP(A297,DX!$D$11:$G$91,4,FALSE),0)</f>
        <v>0</v>
      </c>
    </row>
    <row r="298" spans="1:9" hidden="1" x14ac:dyDescent="0.25">
      <c r="A298" s="65">
        <v>15436</v>
      </c>
      <c r="B298" s="45" t="s">
        <v>224</v>
      </c>
      <c r="C298" s="45" t="s">
        <v>721</v>
      </c>
      <c r="D298" s="45" t="s">
        <v>702</v>
      </c>
      <c r="E298" s="45" t="s">
        <v>722</v>
      </c>
      <c r="F298" s="45" t="s">
        <v>672</v>
      </c>
      <c r="G298" s="45">
        <f>IFERROR(VLOOKUP(A298,SF!$D$11:$G$103,4,FALSE),0)</f>
        <v>0</v>
      </c>
      <c r="H298" s="45">
        <f>IFERROR(VLOOKUP(A298,DF!$D$11:$G$112,4,FALSE),0)</f>
        <v>0</v>
      </c>
      <c r="I298" s="45">
        <f>IFERROR(VLOOKUP(A298,DX!$D$11:$G$91,4,FALSE),0)</f>
        <v>0</v>
      </c>
    </row>
    <row r="299" spans="1:9" hidden="1" x14ac:dyDescent="0.25">
      <c r="A299" s="65">
        <v>184905</v>
      </c>
      <c r="B299" s="45" t="s">
        <v>469</v>
      </c>
      <c r="C299" s="45" t="s">
        <v>713</v>
      </c>
      <c r="D299" s="45" t="s">
        <v>702</v>
      </c>
      <c r="E299" s="45" t="s">
        <v>703</v>
      </c>
      <c r="F299" s="45" t="s">
        <v>672</v>
      </c>
      <c r="G299" s="45">
        <f>IFERROR(VLOOKUP(A299,SF!$D$11:$G$103,4,FALSE),0)</f>
        <v>0</v>
      </c>
      <c r="H299" s="45">
        <f>IFERROR(VLOOKUP(A299,DF!$D$11:$G$112,4,FALSE),0)</f>
        <v>0</v>
      </c>
      <c r="I299" s="45">
        <f>IFERROR(VLOOKUP(A299,DX!$D$11:$G$91,4,FALSE),0)</f>
        <v>0</v>
      </c>
    </row>
    <row r="300" spans="1:9" hidden="1" x14ac:dyDescent="0.25">
      <c r="A300" s="65">
        <v>35780</v>
      </c>
      <c r="B300" s="45" t="s">
        <v>163</v>
      </c>
      <c r="C300" s="45" t="s">
        <v>719</v>
      </c>
      <c r="D300" s="45" t="s">
        <v>702</v>
      </c>
      <c r="E300" s="45" t="s">
        <v>703</v>
      </c>
      <c r="F300" s="45" t="s">
        <v>672</v>
      </c>
      <c r="G300" s="45">
        <f>IFERROR(VLOOKUP(A300,SF!$D$11:$G$103,4,FALSE),0)</f>
        <v>0</v>
      </c>
      <c r="H300" s="45">
        <f>IFERROR(VLOOKUP(A300,DF!$D$11:$G$112,4,FALSE),0)</f>
        <v>0</v>
      </c>
      <c r="I300" s="45">
        <f>IFERROR(VLOOKUP(A300,DX!$D$11:$G$91,4,FALSE),0)</f>
        <v>0</v>
      </c>
    </row>
    <row r="301" spans="1:9" hidden="1" x14ac:dyDescent="0.25">
      <c r="A301" s="65">
        <v>52580</v>
      </c>
      <c r="B301" s="45" t="s">
        <v>441</v>
      </c>
      <c r="C301" s="45" t="s">
        <v>711</v>
      </c>
      <c r="D301" s="45" t="s">
        <v>701</v>
      </c>
      <c r="E301" s="45" t="s">
        <v>703</v>
      </c>
      <c r="F301" s="45" t="s">
        <v>672</v>
      </c>
      <c r="G301" s="45">
        <f>IFERROR(VLOOKUP(A301,SM!$D$11:$G$102,4,FALSE),0)</f>
        <v>0</v>
      </c>
      <c r="H301" s="45">
        <f>IFERROR(VLOOKUP(A301,DM!$D$11:$G$108,4,FALSE),0)</f>
        <v>0</v>
      </c>
      <c r="I301" s="45">
        <f>IFERROR(VLOOKUP(A301,DX!$D$11:$G$91,4,FALSE),0)</f>
        <v>0</v>
      </c>
    </row>
    <row r="302" spans="1:9" hidden="1" x14ac:dyDescent="0.25">
      <c r="A302" s="65">
        <v>9966</v>
      </c>
      <c r="B302" s="45" t="s">
        <v>100</v>
      </c>
      <c r="C302" s="45" t="s">
        <v>709</v>
      </c>
      <c r="D302" s="45" t="s">
        <v>701</v>
      </c>
      <c r="E302" s="45" t="s">
        <v>703</v>
      </c>
      <c r="F302" s="45" t="s">
        <v>672</v>
      </c>
      <c r="G302" s="45">
        <f>IFERROR(VLOOKUP(A302,SM!$D$11:$G$102,4,FALSE),0)</f>
        <v>0</v>
      </c>
      <c r="H302" s="45">
        <f>IFERROR(VLOOKUP(A302,DM!$D$11:$G$108,4,FALSE),0)</f>
        <v>0</v>
      </c>
      <c r="I302" s="45">
        <f>IFERROR(VLOOKUP(A302,DX!$D$11:$G$91,4,FALSE),0)</f>
        <v>0</v>
      </c>
    </row>
    <row r="303" spans="1:9" hidden="1" x14ac:dyDescent="0.25">
      <c r="A303" s="65">
        <v>142018</v>
      </c>
      <c r="B303" s="45" t="s">
        <v>218</v>
      </c>
      <c r="C303" s="45" t="s">
        <v>718</v>
      </c>
      <c r="D303" s="45" t="s">
        <v>701</v>
      </c>
      <c r="E303" s="45" t="s">
        <v>703</v>
      </c>
      <c r="F303" s="45" t="s">
        <v>672</v>
      </c>
      <c r="G303" s="45">
        <f>IFERROR(VLOOKUP(A303,SM!$D$11:$G$102,4,FALSE),0)</f>
        <v>0</v>
      </c>
      <c r="H303" s="45">
        <f>IFERROR(VLOOKUP(A303,DM!$D$11:$G$108,4,FALSE),0)</f>
        <v>0</v>
      </c>
      <c r="I303" s="45">
        <f>IFERROR(VLOOKUP(A303,DX!$D$11:$G$91,4,FALSE),0)</f>
        <v>0</v>
      </c>
    </row>
    <row r="304" spans="1:9" hidden="1" x14ac:dyDescent="0.25">
      <c r="A304" s="65">
        <v>95363</v>
      </c>
      <c r="B304" s="45" t="s">
        <v>47</v>
      </c>
      <c r="C304" s="45" t="s">
        <v>723</v>
      </c>
      <c r="D304" s="45" t="s">
        <v>701</v>
      </c>
      <c r="E304" s="45" t="s">
        <v>703</v>
      </c>
      <c r="F304" s="45" t="s">
        <v>672</v>
      </c>
      <c r="G304" s="45">
        <f>IFERROR(VLOOKUP(A304,SM!$D$11:$G$102,4,FALSE),0)</f>
        <v>0</v>
      </c>
      <c r="H304" s="45">
        <f>IFERROR(VLOOKUP(A304,DM!$D$11:$G$108,4,FALSE),0)</f>
        <v>0</v>
      </c>
      <c r="I304" s="45">
        <f>IFERROR(VLOOKUP(A304,DX!$D$11:$G$91,4,FALSE),0)</f>
        <v>0</v>
      </c>
    </row>
    <row r="305" spans="1:9" hidden="1" x14ac:dyDescent="0.25">
      <c r="A305" s="65">
        <v>66524</v>
      </c>
      <c r="B305" s="45" t="s">
        <v>205</v>
      </c>
      <c r="C305" s="45" t="s">
        <v>724</v>
      </c>
      <c r="D305" s="45" t="s">
        <v>701</v>
      </c>
      <c r="E305" s="45" t="s">
        <v>1081</v>
      </c>
      <c r="F305" s="45" t="s">
        <v>672</v>
      </c>
      <c r="G305" s="45">
        <f>IFERROR(VLOOKUP(A305,SM!$D$11:$G$102,4,FALSE),0)</f>
        <v>0</v>
      </c>
      <c r="H305" s="45">
        <f>IFERROR(VLOOKUP(A305,DM!$D$11:$G$108,4,FALSE),0)</f>
        <v>0</v>
      </c>
      <c r="I305" s="45">
        <f>IFERROR(VLOOKUP(A305,DX!$D$11:$G$91,4,FALSE),0)</f>
        <v>0</v>
      </c>
    </row>
    <row r="306" spans="1:9" hidden="1" x14ac:dyDescent="0.25">
      <c r="A306" s="65">
        <v>15554</v>
      </c>
      <c r="B306" s="45" t="s">
        <v>393</v>
      </c>
      <c r="C306" s="45" t="s">
        <v>714</v>
      </c>
      <c r="D306" s="45" t="s">
        <v>701</v>
      </c>
      <c r="E306" s="45" t="s">
        <v>715</v>
      </c>
      <c r="F306" s="45" t="s">
        <v>672</v>
      </c>
      <c r="G306" s="45">
        <f>IFERROR(VLOOKUP(A306,SM!$D$11:$G$102,4,FALSE),0)</f>
        <v>0</v>
      </c>
      <c r="H306" s="45">
        <f>IFERROR(VLOOKUP(A306,DM!$D$11:$G$108,4,FALSE),0)</f>
        <v>0</v>
      </c>
      <c r="I306" s="45">
        <f>IFERROR(VLOOKUP(A306,DX!$D$11:$G$91,4,FALSE),0)</f>
        <v>0</v>
      </c>
    </row>
    <row r="307" spans="1:9" hidden="1" x14ac:dyDescent="0.25">
      <c r="A307" s="67">
        <v>22226</v>
      </c>
      <c r="B307" s="68" t="s">
        <v>503</v>
      </c>
      <c r="C307" s="69">
        <v>28034</v>
      </c>
      <c r="D307" s="70" t="s">
        <v>701</v>
      </c>
      <c r="E307" s="70" t="s">
        <v>1078</v>
      </c>
      <c r="F307" s="70" t="s">
        <v>638</v>
      </c>
      <c r="G307" s="45">
        <f>IFERROR(VLOOKUP(A307,SM!$D$11:$G$102,4,FALSE),0)</f>
        <v>0</v>
      </c>
      <c r="H307" s="45">
        <f>IFERROR(VLOOKUP(A307,DM!$D$11:$G$108,4,FALSE),0)</f>
        <v>0</v>
      </c>
      <c r="I307" s="45">
        <f>IFERROR(VLOOKUP(A307,DX!$D$11:$G$91,4,FALSE),0)</f>
        <v>0</v>
      </c>
    </row>
    <row r="308" spans="1:9" hidden="1" x14ac:dyDescent="0.25">
      <c r="A308" s="45" t="s">
        <v>1098</v>
      </c>
      <c r="B308" s="45" t="s">
        <v>1109</v>
      </c>
      <c r="C308" s="45" t="s">
        <v>1097</v>
      </c>
      <c r="D308" s="45" t="s">
        <v>701</v>
      </c>
      <c r="E308" s="45" t="s">
        <v>703</v>
      </c>
      <c r="F308" s="45" t="s">
        <v>638</v>
      </c>
      <c r="G308" s="45">
        <f>IFERROR(VLOOKUP(A308,SF!$D$11:$G$103,4,FALSE),0)</f>
        <v>0</v>
      </c>
      <c r="H308" s="45">
        <f>IFERROR(VLOOKUP(A308,DF!$D$11:$G$112,4,FALSE),0)</f>
        <v>0</v>
      </c>
      <c r="I308" s="45">
        <f>IFERROR(VLOOKUP(A308,DX!$D$11:$G$91,4,FALSE),0)</f>
        <v>0</v>
      </c>
    </row>
    <row r="309" spans="1:9" hidden="1" x14ac:dyDescent="0.25">
      <c r="A309" s="65">
        <v>8923</v>
      </c>
      <c r="B309" s="45" t="s">
        <v>437</v>
      </c>
      <c r="C309" s="45" t="s">
        <v>939</v>
      </c>
      <c r="D309" s="45" t="s">
        <v>701</v>
      </c>
      <c r="E309" s="45" t="s">
        <v>703</v>
      </c>
      <c r="F309" s="45" t="s">
        <v>655</v>
      </c>
      <c r="G309" s="45">
        <f>IFERROR(VLOOKUP(A309,SM!$D$11:$G$102,4,FALSE),0)</f>
        <v>0</v>
      </c>
      <c r="H309" s="45">
        <f>IFERROR(VLOOKUP(A309,DM!$D$11:$G$108,4,FALSE),0)</f>
        <v>0</v>
      </c>
      <c r="I309" s="45">
        <f>IFERROR(VLOOKUP(A309,DX!$D$11:$G$91,4,FALSE),0)</f>
        <v>0</v>
      </c>
    </row>
    <row r="310" spans="1:9" hidden="1" x14ac:dyDescent="0.25">
      <c r="A310" s="65">
        <v>38274</v>
      </c>
      <c r="B310" s="45" t="s">
        <v>543</v>
      </c>
      <c r="C310" s="45" t="s">
        <v>885</v>
      </c>
      <c r="D310" s="45" t="s">
        <v>702</v>
      </c>
      <c r="E310" s="45" t="s">
        <v>703</v>
      </c>
      <c r="F310" s="45" t="s">
        <v>639</v>
      </c>
      <c r="G310" s="45">
        <f>IFERROR(VLOOKUP(A310,SF!$D$11:$G$103,4,FALSE),0)</f>
        <v>0</v>
      </c>
      <c r="H310" s="45">
        <f>IFERROR(VLOOKUP(A310,DF!$D$11:$G$112,4,FALSE),0)</f>
        <v>0</v>
      </c>
      <c r="I310" s="45">
        <f>IFERROR(VLOOKUP(A310,DX!$D$11:$G$91,4,FALSE),0)</f>
        <v>0</v>
      </c>
    </row>
    <row r="311" spans="1:9" hidden="1" x14ac:dyDescent="0.25">
      <c r="A311" s="65">
        <v>72047</v>
      </c>
      <c r="B311" s="45" t="s">
        <v>202</v>
      </c>
      <c r="C311" s="45" t="s">
        <v>1045</v>
      </c>
      <c r="D311" s="45" t="s">
        <v>701</v>
      </c>
      <c r="E311" s="45" t="s">
        <v>703</v>
      </c>
      <c r="F311" s="45" t="s">
        <v>681</v>
      </c>
      <c r="G311" s="45">
        <f>IFERROR(VLOOKUP(A311,SM!$D$11:$G$102,4,FALSE),0)</f>
        <v>0</v>
      </c>
      <c r="H311" s="45">
        <f>IFERROR(VLOOKUP(A311,DM!$D$11:$G$108,4,FALSE),0)</f>
        <v>0</v>
      </c>
      <c r="I311" s="45">
        <f>IFERROR(VLOOKUP(A311,DX!$D$11:$G$91,4,FALSE),0)</f>
        <v>0</v>
      </c>
    </row>
    <row r="312" spans="1:9" hidden="1" x14ac:dyDescent="0.25">
      <c r="A312" s="65">
        <v>141427</v>
      </c>
      <c r="B312" s="45" t="s">
        <v>564</v>
      </c>
      <c r="C312" s="45" t="s">
        <v>951</v>
      </c>
      <c r="D312" s="45" t="s">
        <v>702</v>
      </c>
      <c r="E312" s="45" t="s">
        <v>703</v>
      </c>
      <c r="F312" s="45" t="s">
        <v>656</v>
      </c>
      <c r="G312" s="45">
        <f>IFERROR(VLOOKUP(A312,SF!$D$11:$G$103,4,FALSE),0)</f>
        <v>0</v>
      </c>
      <c r="H312" s="45">
        <f>IFERROR(VLOOKUP(A312,DF!$D$11:$G$112,4,FALSE),0)</f>
        <v>0</v>
      </c>
      <c r="I312" s="45">
        <f>IFERROR(VLOOKUP(A312,DX!$D$11:$G$91,4,FALSE),0)</f>
        <v>0</v>
      </c>
    </row>
    <row r="313" spans="1:9" hidden="1" x14ac:dyDescent="0.25">
      <c r="A313" s="65">
        <v>43386</v>
      </c>
      <c r="B313" s="45" t="s">
        <v>565</v>
      </c>
      <c r="C313" s="45" t="s">
        <v>942</v>
      </c>
      <c r="D313" s="45" t="s">
        <v>701</v>
      </c>
      <c r="E313" s="45" t="s">
        <v>703</v>
      </c>
      <c r="F313" s="45" t="s">
        <v>656</v>
      </c>
      <c r="G313" s="45">
        <f>IFERROR(VLOOKUP(A313,SM!$D$11:$G$102,4,FALSE),0)</f>
        <v>0</v>
      </c>
      <c r="H313" s="45">
        <f>IFERROR(VLOOKUP(A313,DM!$D$11:$G$108,4,FALSE),0)</f>
        <v>0</v>
      </c>
      <c r="I313" s="45">
        <f>IFERROR(VLOOKUP(A313,DX!$D$11:$G$91,4,FALSE),0)</f>
        <v>0</v>
      </c>
    </row>
    <row r="314" spans="1:9" hidden="1" x14ac:dyDescent="0.25">
      <c r="A314" s="65">
        <v>198747</v>
      </c>
      <c r="B314" s="45" t="s">
        <v>947</v>
      </c>
      <c r="C314" s="45" t="s">
        <v>948</v>
      </c>
      <c r="D314" s="45" t="s">
        <v>701</v>
      </c>
      <c r="E314" s="45" t="s">
        <v>703</v>
      </c>
      <c r="F314" s="45" t="s">
        <v>656</v>
      </c>
      <c r="G314" s="45">
        <f>IFERROR(VLOOKUP(A314,SM!$D$11:$G$102,4,FALSE),0)</f>
        <v>0</v>
      </c>
      <c r="H314" s="45">
        <f>IFERROR(VLOOKUP(A314,DM!$D$11:$G$108,4,FALSE),0)</f>
        <v>0</v>
      </c>
      <c r="I314" s="45">
        <f>IFERROR(VLOOKUP(A314,DX!$D$11:$G$91,4,FALSE),0)</f>
        <v>0</v>
      </c>
    </row>
    <row r="315" spans="1:9" hidden="1" x14ac:dyDescent="0.25">
      <c r="A315" s="65">
        <v>175951</v>
      </c>
      <c r="B315" s="45" t="s">
        <v>491</v>
      </c>
      <c r="C315" s="45" t="s">
        <v>941</v>
      </c>
      <c r="D315" s="45" t="s">
        <v>701</v>
      </c>
      <c r="E315" s="45" t="s">
        <v>703</v>
      </c>
      <c r="F315" s="45" t="s">
        <v>656</v>
      </c>
      <c r="G315" s="45">
        <f>IFERROR(VLOOKUP(A315,SM!$D$11:$G$102,4,FALSE),0)</f>
        <v>0</v>
      </c>
      <c r="H315" s="45">
        <f>IFERROR(VLOOKUP(A315,DM!$D$11:$G$108,4,FALSE),0)</f>
        <v>0</v>
      </c>
      <c r="I315" s="45">
        <f>IFERROR(VLOOKUP(A315,DX!$D$11:$G$91,4,FALSE),0)</f>
        <v>0</v>
      </c>
    </row>
    <row r="316" spans="1:9" hidden="1" x14ac:dyDescent="0.25">
      <c r="A316" s="65">
        <v>26095</v>
      </c>
      <c r="B316" s="45" t="s">
        <v>569</v>
      </c>
      <c r="C316" s="45" t="s">
        <v>953</v>
      </c>
      <c r="D316" s="45" t="s">
        <v>701</v>
      </c>
      <c r="E316" s="45" t="s">
        <v>703</v>
      </c>
      <c r="F316" s="45" t="s">
        <v>656</v>
      </c>
      <c r="G316" s="45">
        <f>IFERROR(VLOOKUP(A316,SM!$D$11:$G$102,4,FALSE),0)</f>
        <v>0</v>
      </c>
      <c r="H316" s="45">
        <f>IFERROR(VLOOKUP(A316,DM!$D$11:$G$108,4,FALSE),0)</f>
        <v>0</v>
      </c>
      <c r="I316" s="45">
        <f>IFERROR(VLOOKUP(A316,DX!$D$11:$G$91,4,FALSE),0)</f>
        <v>0</v>
      </c>
    </row>
    <row r="317" spans="1:9" hidden="1" x14ac:dyDescent="0.25">
      <c r="A317" s="65">
        <v>43383</v>
      </c>
      <c r="B317" s="45" t="s">
        <v>520</v>
      </c>
      <c r="C317" s="45" t="s">
        <v>470</v>
      </c>
      <c r="D317" s="45" t="s">
        <v>702</v>
      </c>
      <c r="E317" s="45" t="s">
        <v>703</v>
      </c>
      <c r="F317" s="45" t="s">
        <v>660</v>
      </c>
      <c r="G317" s="45">
        <f>IFERROR(VLOOKUP(A317,SF!$D$11:$G$103,4,FALSE),0)</f>
        <v>0</v>
      </c>
      <c r="H317" s="45">
        <f>IFERROR(VLOOKUP(A317,DF!$D$11:$G$112,4,FALSE),0)</f>
        <v>0</v>
      </c>
      <c r="I317" s="45">
        <f>IFERROR(VLOOKUP(A317,DX!$D$11:$G$91,4,FALSE),0)</f>
        <v>0</v>
      </c>
    </row>
    <row r="318" spans="1:9" hidden="1" x14ac:dyDescent="0.25">
      <c r="A318" s="65">
        <v>154338</v>
      </c>
      <c r="B318" s="45" t="s">
        <v>68</v>
      </c>
      <c r="C318" s="45" t="s">
        <v>758</v>
      </c>
      <c r="D318" s="45" t="s">
        <v>702</v>
      </c>
      <c r="E318" s="45" t="s">
        <v>703</v>
      </c>
      <c r="F318" s="45" t="s">
        <v>660</v>
      </c>
      <c r="G318" s="45">
        <f>IFERROR(VLOOKUP(A318,SF!$D$11:$G$103,4,FALSE),0)</f>
        <v>0</v>
      </c>
      <c r="H318" s="45">
        <f>IFERROR(VLOOKUP(A318,DF!$D$11:$G$112,4,FALSE),0)</f>
        <v>0</v>
      </c>
      <c r="I318" s="45">
        <f>IFERROR(VLOOKUP(A318,DX!$D$11:$G$91,4,FALSE),0)</f>
        <v>0</v>
      </c>
    </row>
    <row r="319" spans="1:9" hidden="1" x14ac:dyDescent="0.25">
      <c r="A319" s="65">
        <v>43378</v>
      </c>
      <c r="B319" s="45" t="s">
        <v>397</v>
      </c>
      <c r="C319" s="45" t="s">
        <v>755</v>
      </c>
      <c r="D319" s="45" t="s">
        <v>701</v>
      </c>
      <c r="E319" s="45" t="s">
        <v>703</v>
      </c>
      <c r="F319" s="45" t="s">
        <v>660</v>
      </c>
      <c r="G319" s="45">
        <f>IFERROR(VLOOKUP(A319,SM!$D$11:$G$102,4,FALSE),0)</f>
        <v>0</v>
      </c>
      <c r="H319" s="45">
        <f>IFERROR(VLOOKUP(A319,DM!$D$11:$G$108,4,FALSE),0)</f>
        <v>0</v>
      </c>
      <c r="I319" s="45">
        <f>IFERROR(VLOOKUP(A319,DX!$D$11:$G$91,4,FALSE),0)</f>
        <v>0</v>
      </c>
    </row>
    <row r="320" spans="1:9" hidden="1" x14ac:dyDescent="0.25">
      <c r="A320" s="65">
        <v>141419</v>
      </c>
      <c r="B320" s="45" t="s">
        <v>191</v>
      </c>
      <c r="C320" s="45" t="s">
        <v>764</v>
      </c>
      <c r="D320" s="45" t="s">
        <v>701</v>
      </c>
      <c r="E320" s="45" t="s">
        <v>703</v>
      </c>
      <c r="F320" s="45" t="s">
        <v>660</v>
      </c>
      <c r="G320" s="45">
        <f>IFERROR(VLOOKUP(A320,SM!$D$11:$G$102,4,FALSE),0)</f>
        <v>0</v>
      </c>
      <c r="H320" s="45">
        <f>IFERROR(VLOOKUP(A320,DM!$D$11:$G$108,4,FALSE),0)</f>
        <v>0</v>
      </c>
      <c r="I320" s="45">
        <f>IFERROR(VLOOKUP(A320,DX!$D$11:$G$91,4,FALSE),0)</f>
        <v>0</v>
      </c>
    </row>
    <row r="321" spans="1:9" hidden="1" x14ac:dyDescent="0.25">
      <c r="A321" s="65">
        <v>196828</v>
      </c>
      <c r="B321" s="45" t="s">
        <v>521</v>
      </c>
      <c r="C321" s="45" t="s">
        <v>760</v>
      </c>
      <c r="D321" s="45" t="s">
        <v>701</v>
      </c>
      <c r="E321" s="45" t="s">
        <v>703</v>
      </c>
      <c r="F321" s="45" t="s">
        <v>660</v>
      </c>
      <c r="G321" s="45">
        <f>IFERROR(VLOOKUP(A321,SM!$D$11:$G$102,4,FALSE),0)</f>
        <v>0</v>
      </c>
      <c r="H321" s="45">
        <f>IFERROR(VLOOKUP(A321,DM!$D$11:$G$108,4,FALSE),0)</f>
        <v>0</v>
      </c>
      <c r="I321" s="45">
        <f>IFERROR(VLOOKUP(A321,DX!$D$11:$G$91,4,FALSE),0)</f>
        <v>0</v>
      </c>
    </row>
    <row r="322" spans="1:9" hidden="1" x14ac:dyDescent="0.25">
      <c r="A322" s="65">
        <v>20263</v>
      </c>
      <c r="B322" s="45" t="s">
        <v>522</v>
      </c>
      <c r="C322" s="45" t="s">
        <v>759</v>
      </c>
      <c r="D322" s="45" t="s">
        <v>701</v>
      </c>
      <c r="E322" s="45" t="s">
        <v>703</v>
      </c>
      <c r="F322" s="45" t="s">
        <v>660</v>
      </c>
      <c r="G322" s="45">
        <f>IFERROR(VLOOKUP(A322,SM!$D$11:$G$102,4,FALSE),0)</f>
        <v>0</v>
      </c>
      <c r="H322" s="45">
        <f>IFERROR(VLOOKUP(A322,DM!$D$11:$G$108,4,FALSE),0)</f>
        <v>0</v>
      </c>
      <c r="I322" s="45">
        <f>IFERROR(VLOOKUP(A322,DX!$D$11:$G$91,4,FALSE),0)</f>
        <v>0</v>
      </c>
    </row>
    <row r="323" spans="1:9" hidden="1" x14ac:dyDescent="0.25">
      <c r="A323" s="65">
        <v>147878</v>
      </c>
      <c r="B323" s="45" t="s">
        <v>69</v>
      </c>
      <c r="C323" s="45" t="s">
        <v>496</v>
      </c>
      <c r="D323" s="45" t="s">
        <v>701</v>
      </c>
      <c r="E323" s="45" t="s">
        <v>703</v>
      </c>
      <c r="F323" s="45" t="s">
        <v>660</v>
      </c>
      <c r="G323" s="45">
        <f>IFERROR(VLOOKUP(A323,SM!$D$11:$G$102,4,FALSE),0)</f>
        <v>0</v>
      </c>
      <c r="H323" s="45">
        <f>IFERROR(VLOOKUP(A323,DM!$D$11:$G$108,4,FALSE),0)</f>
        <v>0</v>
      </c>
      <c r="I323" s="45">
        <f>IFERROR(VLOOKUP(A323,DX!$D$11:$G$91,4,FALSE),0)</f>
        <v>0</v>
      </c>
    </row>
    <row r="324" spans="1:9" hidden="1" x14ac:dyDescent="0.25">
      <c r="A324" s="65">
        <v>186990</v>
      </c>
      <c r="B324" s="45" t="s">
        <v>457</v>
      </c>
      <c r="C324" s="45" t="s">
        <v>761</v>
      </c>
      <c r="D324" s="45" t="s">
        <v>702</v>
      </c>
      <c r="E324" s="45" t="s">
        <v>762</v>
      </c>
      <c r="F324" s="45" t="s">
        <v>660</v>
      </c>
      <c r="G324" s="45">
        <f>IFERROR(VLOOKUP(A324,SF!$D$11:$G$103,4,FALSE),0)</f>
        <v>0</v>
      </c>
      <c r="H324" s="45">
        <f>IFERROR(VLOOKUP(A324,DF!$D$11:$G$112,4,FALSE),0)</f>
        <v>0</v>
      </c>
      <c r="I324" s="45">
        <f>IFERROR(VLOOKUP(A324,DX!$D$11:$G$91,4,FALSE),0)</f>
        <v>0</v>
      </c>
    </row>
    <row r="325" spans="1:9" hidden="1" x14ac:dyDescent="0.25">
      <c r="A325" s="65">
        <v>13795</v>
      </c>
      <c r="B325" s="45" t="s">
        <v>235</v>
      </c>
      <c r="C325" s="45" t="s">
        <v>954</v>
      </c>
      <c r="D325" s="45" t="s">
        <v>701</v>
      </c>
      <c r="E325" s="45" t="s">
        <v>703</v>
      </c>
      <c r="F325" s="45" t="s">
        <v>657</v>
      </c>
      <c r="G325" s="45">
        <f>IFERROR(VLOOKUP(A325,SM!$D$11:$G$102,4,FALSE),0)</f>
        <v>0</v>
      </c>
      <c r="H325" s="45">
        <f>IFERROR(VLOOKUP(A325,DM!$D$11:$G$108,4,FALSE),0)</f>
        <v>0</v>
      </c>
      <c r="I325" s="45">
        <f>IFERROR(VLOOKUP(A325,DX!$D$11:$G$91,4,FALSE),0)</f>
        <v>0</v>
      </c>
    </row>
    <row r="326" spans="1:9" hidden="1" x14ac:dyDescent="0.25">
      <c r="A326" s="65">
        <v>40367</v>
      </c>
      <c r="B326" s="45" t="s">
        <v>343</v>
      </c>
      <c r="C326" s="45" t="s">
        <v>428</v>
      </c>
      <c r="D326" s="45" t="s">
        <v>702</v>
      </c>
      <c r="E326" s="45" t="s">
        <v>703</v>
      </c>
      <c r="F326" s="45" t="s">
        <v>658</v>
      </c>
      <c r="G326" s="45">
        <f>IFERROR(VLOOKUP(A326,SF!$D$11:$G$103,4,FALSE),0)</f>
        <v>0</v>
      </c>
      <c r="H326" s="45">
        <f>IFERROR(VLOOKUP(A326,DF!$D$11:$G$112,4,FALSE),0)</f>
        <v>0</v>
      </c>
      <c r="I326" s="45">
        <f>IFERROR(VLOOKUP(A326,DX!$D$11:$G$91,4,FALSE),0)</f>
        <v>0</v>
      </c>
    </row>
    <row r="327" spans="1:9" hidden="1" x14ac:dyDescent="0.25">
      <c r="A327" s="65">
        <v>40366</v>
      </c>
      <c r="B327" s="45" t="s">
        <v>383</v>
      </c>
      <c r="C327" s="45" t="s">
        <v>955</v>
      </c>
      <c r="D327" s="45" t="s">
        <v>701</v>
      </c>
      <c r="E327" s="45" t="s">
        <v>703</v>
      </c>
      <c r="F327" s="45" t="s">
        <v>658</v>
      </c>
      <c r="G327" s="45">
        <f>IFERROR(VLOOKUP(A327,SM!$D$11:$G$102,4,FALSE),0)</f>
        <v>0</v>
      </c>
      <c r="H327" s="45">
        <f>IFERROR(VLOOKUP(A327,DM!$D$11:$G$108,4,FALSE),0)</f>
        <v>0</v>
      </c>
      <c r="I327" s="45">
        <f>IFERROR(VLOOKUP(A327,DX!$D$11:$G$91,4,FALSE),0)</f>
        <v>0</v>
      </c>
    </row>
    <row r="328" spans="1:9" hidden="1" x14ac:dyDescent="0.25">
      <c r="A328" s="65">
        <v>10504</v>
      </c>
      <c r="B328" s="45" t="s">
        <v>372</v>
      </c>
      <c r="C328" s="45" t="s">
        <v>886</v>
      </c>
      <c r="D328" s="45" t="s">
        <v>702</v>
      </c>
      <c r="E328" s="45" t="s">
        <v>703</v>
      </c>
      <c r="F328" s="45" t="s">
        <v>640</v>
      </c>
      <c r="G328" s="45">
        <f>IFERROR(VLOOKUP(A328,SF!$D$11:$G$103,4,FALSE),0)</f>
        <v>0</v>
      </c>
      <c r="H328" s="45">
        <f>IFERROR(VLOOKUP(A328,DF!$D$11:$G$112,4,FALSE),0)</f>
        <v>0</v>
      </c>
      <c r="I328" s="45">
        <f>IFERROR(VLOOKUP(A328,DX!$D$11:$G$91,4,FALSE),0)</f>
        <v>0</v>
      </c>
    </row>
    <row r="329" spans="1:9" hidden="1" x14ac:dyDescent="0.25">
      <c r="A329" s="92" t="s">
        <v>1090</v>
      </c>
      <c r="B329" s="92" t="s">
        <v>1104</v>
      </c>
      <c r="C329" s="92" t="s">
        <v>1089</v>
      </c>
      <c r="D329" s="92" t="s">
        <v>701</v>
      </c>
      <c r="E329" s="92" t="s">
        <v>703</v>
      </c>
      <c r="F329" s="92" t="s">
        <v>1112</v>
      </c>
      <c r="G329" s="45">
        <f>IFERROR(VLOOKUP(A329,SF!$D$11:$G$103,4,FALSE),0)</f>
        <v>0</v>
      </c>
      <c r="H329" s="45">
        <f>IFERROR(VLOOKUP(A329,DF!$D$11:$G$112,4,FALSE),0)</f>
        <v>0</v>
      </c>
      <c r="I329" s="45">
        <f>IFERROR(VLOOKUP(A329,DX!$D$11:$G$91,4,FALSE),0)</f>
        <v>0</v>
      </c>
    </row>
    <row r="330" spans="1:9" hidden="1" x14ac:dyDescent="0.25">
      <c r="A330" s="88">
        <v>142084</v>
      </c>
      <c r="B330" s="89" t="s">
        <v>354</v>
      </c>
      <c r="C330" s="89" t="s">
        <v>887</v>
      </c>
      <c r="D330" s="89" t="s">
        <v>702</v>
      </c>
      <c r="E330" s="89" t="s">
        <v>703</v>
      </c>
      <c r="F330" s="89" t="s">
        <v>648</v>
      </c>
      <c r="G330" s="45">
        <f>IFERROR(VLOOKUP(A330,SF!$D$11:$G$103,4,FALSE),0)</f>
        <v>0</v>
      </c>
      <c r="H330" s="45">
        <f>IFERROR(VLOOKUP(A330,DF!$D$11:$G$112,4,FALSE),0)</f>
        <v>0</v>
      </c>
      <c r="I330" s="45">
        <f>IFERROR(VLOOKUP(A330,DX!$D$11:$G$91,4,FALSE),0)</f>
        <v>0</v>
      </c>
    </row>
    <row r="331" spans="1:9" hidden="1" x14ac:dyDescent="0.25">
      <c r="A331" s="65">
        <v>42913</v>
      </c>
      <c r="B331" s="45" t="s">
        <v>219</v>
      </c>
      <c r="C331" s="45" t="s">
        <v>888</v>
      </c>
      <c r="D331" s="45" t="s">
        <v>702</v>
      </c>
      <c r="E331" s="45" t="s">
        <v>703</v>
      </c>
      <c r="F331" s="45" t="s">
        <v>641</v>
      </c>
      <c r="G331" s="45">
        <f>IFERROR(VLOOKUP(A331,SF!$D$11:$G$103,4,FALSE),0)</f>
        <v>0</v>
      </c>
      <c r="H331" s="45">
        <f>IFERROR(VLOOKUP(A331,DF!$D$11:$G$112,4,FALSE),0)</f>
        <v>0</v>
      </c>
      <c r="I331" s="45">
        <f>IFERROR(VLOOKUP(A331,DX!$D$11:$G$91,4,FALSE),0)</f>
        <v>0</v>
      </c>
    </row>
    <row r="332" spans="1:9" hidden="1" x14ac:dyDescent="0.25">
      <c r="A332" s="65">
        <v>40723</v>
      </c>
      <c r="B332" s="45" t="s">
        <v>236</v>
      </c>
      <c r="C332" s="45" t="s">
        <v>459</v>
      </c>
      <c r="D332" s="45" t="s">
        <v>702</v>
      </c>
      <c r="E332" s="45" t="s">
        <v>703</v>
      </c>
      <c r="F332" s="45" t="s">
        <v>641</v>
      </c>
      <c r="G332" s="45">
        <f>IFERROR(VLOOKUP(A332,SF!$D$11:$G$103,4,FALSE),0)</f>
        <v>0</v>
      </c>
      <c r="H332" s="45">
        <f>IFERROR(VLOOKUP(A332,DF!$D$11:$G$112,4,FALSE),0)</f>
        <v>0</v>
      </c>
      <c r="I332" s="45">
        <f>IFERROR(VLOOKUP(A332,DX!$D$11:$G$91,4,FALSE),0)</f>
        <v>0</v>
      </c>
    </row>
    <row r="333" spans="1:9" hidden="1" x14ac:dyDescent="0.25">
      <c r="A333" s="65">
        <v>42901</v>
      </c>
      <c r="B333" s="45" t="s">
        <v>237</v>
      </c>
      <c r="C333" s="45" t="s">
        <v>460</v>
      </c>
      <c r="D333" s="45" t="s">
        <v>701</v>
      </c>
      <c r="E333" s="45" t="s">
        <v>703</v>
      </c>
      <c r="F333" s="45" t="s">
        <v>641</v>
      </c>
      <c r="G333" s="45">
        <f>IFERROR(VLOOKUP(A333,SM!$D$11:$G$102,4,FALSE),0)</f>
        <v>0</v>
      </c>
      <c r="H333" s="45">
        <f>IFERROR(VLOOKUP(A333,DM!$D$11:$G$108,4,FALSE),0)</f>
        <v>0</v>
      </c>
      <c r="I333" s="45">
        <f>IFERROR(VLOOKUP(A333,DX!$D$11:$G$91,4,FALSE),0)</f>
        <v>0</v>
      </c>
    </row>
    <row r="334" spans="1:9" hidden="1" x14ac:dyDescent="0.25">
      <c r="A334" s="65">
        <v>42900</v>
      </c>
      <c r="B334" s="45" t="s">
        <v>6</v>
      </c>
      <c r="C334" s="45" t="s">
        <v>486</v>
      </c>
      <c r="D334" s="45" t="s">
        <v>701</v>
      </c>
      <c r="E334" s="45" t="s">
        <v>703</v>
      </c>
      <c r="F334" s="45" t="s">
        <v>641</v>
      </c>
      <c r="G334" s="45">
        <f>IFERROR(VLOOKUP(A334,SM!$D$11:$G$102,4,FALSE),0)</f>
        <v>0</v>
      </c>
      <c r="H334" s="45">
        <f>IFERROR(VLOOKUP(A334,DM!$D$11:$G$108,4,FALSE),0)</f>
        <v>0</v>
      </c>
      <c r="I334" s="45">
        <f>IFERROR(VLOOKUP(A334,DX!$D$11:$G$91,4,FALSE),0)</f>
        <v>0</v>
      </c>
    </row>
    <row r="335" spans="1:9" hidden="1" x14ac:dyDescent="0.25">
      <c r="A335" s="65">
        <v>66665</v>
      </c>
      <c r="B335" s="45" t="s">
        <v>150</v>
      </c>
      <c r="C335" s="45" t="s">
        <v>768</v>
      </c>
      <c r="D335" s="45" t="s">
        <v>702</v>
      </c>
      <c r="E335" s="45" t="s">
        <v>703</v>
      </c>
      <c r="F335" s="45" t="s">
        <v>677</v>
      </c>
      <c r="G335" s="45">
        <f>IFERROR(VLOOKUP(A335,SF!$D$11:$G$103,4,FALSE),0)</f>
        <v>0</v>
      </c>
      <c r="H335" s="45">
        <f>IFERROR(VLOOKUP(A335,DF!$D$11:$G$112,4,FALSE),0)</f>
        <v>0</v>
      </c>
      <c r="I335" s="45">
        <f>IFERROR(VLOOKUP(A335,DX!$D$11:$G$91,4,FALSE),0)</f>
        <v>0</v>
      </c>
    </row>
    <row r="336" spans="1:9" hidden="1" x14ac:dyDescent="0.25">
      <c r="A336" s="65">
        <v>42316</v>
      </c>
      <c r="B336" s="45" t="s">
        <v>177</v>
      </c>
      <c r="C336" s="45" t="s">
        <v>767</v>
      </c>
      <c r="D336" s="45" t="s">
        <v>702</v>
      </c>
      <c r="E336" s="45" t="s">
        <v>703</v>
      </c>
      <c r="F336" s="45" t="s">
        <v>677</v>
      </c>
      <c r="G336" s="45">
        <f>IFERROR(VLOOKUP(A336,SF!$D$11:$G$103,4,FALSE),0)</f>
        <v>0</v>
      </c>
      <c r="H336" s="45">
        <f>IFERROR(VLOOKUP(A336,DF!$D$11:$G$112,4,FALSE),0)</f>
        <v>0</v>
      </c>
      <c r="I336" s="45">
        <f>IFERROR(VLOOKUP(A336,DX!$D$11:$G$91,4,FALSE),0)</f>
        <v>0</v>
      </c>
    </row>
    <row r="337" spans="1:9" hidden="1" x14ac:dyDescent="0.25">
      <c r="A337" s="65">
        <v>66670</v>
      </c>
      <c r="B337" s="45" t="s">
        <v>157</v>
      </c>
      <c r="C337" s="45" t="s">
        <v>765</v>
      </c>
      <c r="D337" s="45" t="s">
        <v>701</v>
      </c>
      <c r="E337" s="45" t="s">
        <v>703</v>
      </c>
      <c r="F337" s="45" t="s">
        <v>677</v>
      </c>
      <c r="G337" s="45">
        <f>IFERROR(VLOOKUP(A337,SM!$D$11:$G$102,4,FALSE),0)</f>
        <v>0</v>
      </c>
      <c r="H337" s="45">
        <f>IFERROR(VLOOKUP(A337,DM!$D$11:$G$108,4,FALSE),0)</f>
        <v>0</v>
      </c>
      <c r="I337" s="45">
        <f>IFERROR(VLOOKUP(A337,DX!$D$11:$G$91,4,FALSE),0)</f>
        <v>0</v>
      </c>
    </row>
    <row r="338" spans="1:9" hidden="1" x14ac:dyDescent="0.25">
      <c r="A338" s="65">
        <v>171501</v>
      </c>
      <c r="B338" s="45" t="s">
        <v>485</v>
      </c>
      <c r="C338" s="45" t="s">
        <v>769</v>
      </c>
      <c r="D338" s="45" t="s">
        <v>701</v>
      </c>
      <c r="E338" s="45" t="s">
        <v>703</v>
      </c>
      <c r="F338" s="45" t="s">
        <v>677</v>
      </c>
      <c r="G338" s="45">
        <f>IFERROR(VLOOKUP(A338,SM!$D$11:$G$102,4,FALSE),0)</f>
        <v>0</v>
      </c>
      <c r="H338" s="45">
        <f>IFERROR(VLOOKUP(A338,DM!$D$11:$G$108,4,FALSE),0)</f>
        <v>0</v>
      </c>
      <c r="I338" s="45">
        <f>IFERROR(VLOOKUP(A338,DX!$D$11:$G$91,4,FALSE),0)</f>
        <v>0</v>
      </c>
    </row>
    <row r="339" spans="1:9" hidden="1" x14ac:dyDescent="0.25">
      <c r="A339" s="65">
        <v>8896</v>
      </c>
      <c r="B339" s="45" t="s">
        <v>10</v>
      </c>
      <c r="C339" s="45" t="s">
        <v>766</v>
      </c>
      <c r="D339" s="45" t="s">
        <v>701</v>
      </c>
      <c r="E339" s="45" t="s">
        <v>703</v>
      </c>
      <c r="F339" s="45" t="s">
        <v>677</v>
      </c>
      <c r="G339" s="45">
        <f>IFERROR(VLOOKUP(A339,SM!$D$11:$G$102,4,FALSE),0)</f>
        <v>0</v>
      </c>
      <c r="H339" s="45">
        <f>IFERROR(VLOOKUP(A339,DM!$D$11:$G$108,4,FALSE),0)</f>
        <v>0</v>
      </c>
      <c r="I339" s="45">
        <f>IFERROR(VLOOKUP(A339,DX!$D$11:$G$91,4,FALSE),0)</f>
        <v>0</v>
      </c>
    </row>
    <row r="340" spans="1:9" hidden="1" x14ac:dyDescent="0.25">
      <c r="A340" s="88">
        <v>41043</v>
      </c>
      <c r="B340" s="89" t="s">
        <v>276</v>
      </c>
      <c r="C340" s="89" t="s">
        <v>892</v>
      </c>
      <c r="D340" s="89" t="s">
        <v>702</v>
      </c>
      <c r="E340" s="89" t="s">
        <v>703</v>
      </c>
      <c r="F340" s="89" t="s">
        <v>642</v>
      </c>
      <c r="G340" s="45">
        <f>IFERROR(VLOOKUP(A340,SF!$D$11:$G$103,4,FALSE),0)</f>
        <v>0</v>
      </c>
      <c r="H340" s="45">
        <f>IFERROR(VLOOKUP(A340,DF!$D$11:$G$112,4,FALSE),0)</f>
        <v>0</v>
      </c>
      <c r="I340" s="45">
        <f>IFERROR(VLOOKUP(A340,DX!$D$11:$G$91,4,FALSE),0)</f>
        <v>0</v>
      </c>
    </row>
    <row r="341" spans="1:9" hidden="1" x14ac:dyDescent="0.25">
      <c r="A341" s="88">
        <v>124668</v>
      </c>
      <c r="B341" s="89" t="s">
        <v>162</v>
      </c>
      <c r="C341" s="89" t="s">
        <v>889</v>
      </c>
      <c r="D341" s="89" t="s">
        <v>701</v>
      </c>
      <c r="E341" s="89" t="s">
        <v>703</v>
      </c>
      <c r="F341" s="89" t="s">
        <v>642</v>
      </c>
      <c r="G341" s="45">
        <f>IFERROR(VLOOKUP(A341,SM!$D$11:$G$102,4,FALSE),0)</f>
        <v>0</v>
      </c>
      <c r="H341" s="45">
        <f>IFERROR(VLOOKUP(A341,DM!$D$11:$G$108,4,FALSE),0)</f>
        <v>0</v>
      </c>
      <c r="I341" s="45">
        <f>IFERROR(VLOOKUP(A341,DX!$D$11:$G$91,4,FALSE),0)</f>
        <v>0</v>
      </c>
    </row>
    <row r="342" spans="1:9" hidden="1" x14ac:dyDescent="0.25">
      <c r="A342" s="88">
        <v>27466</v>
      </c>
      <c r="B342" s="89" t="s">
        <v>35</v>
      </c>
      <c r="C342" s="89" t="s">
        <v>891</v>
      </c>
      <c r="D342" s="89" t="s">
        <v>701</v>
      </c>
      <c r="E342" s="89" t="s">
        <v>703</v>
      </c>
      <c r="F342" s="89" t="s">
        <v>642</v>
      </c>
      <c r="G342" s="45">
        <f>IFERROR(VLOOKUP(A342,SM!$D$11:$G$102,4,FALSE),0)</f>
        <v>0</v>
      </c>
      <c r="H342" s="45">
        <f>IFERROR(VLOOKUP(A342,DM!$D$11:$G$108,4,FALSE),0)</f>
        <v>0</v>
      </c>
      <c r="I342" s="45">
        <f>IFERROR(VLOOKUP(A342,DX!$D$11:$G$91,4,FALSE),0)</f>
        <v>0</v>
      </c>
    </row>
    <row r="343" spans="1:9" hidden="1" x14ac:dyDescent="0.25">
      <c r="A343" s="88">
        <v>41763</v>
      </c>
      <c r="B343" s="89" t="s">
        <v>40</v>
      </c>
      <c r="C343" s="89" t="s">
        <v>890</v>
      </c>
      <c r="D343" s="89" t="s">
        <v>701</v>
      </c>
      <c r="E343" s="89" t="s">
        <v>703</v>
      </c>
      <c r="F343" s="89" t="s">
        <v>642</v>
      </c>
      <c r="G343" s="45">
        <f>IFERROR(VLOOKUP(A343,SM!$D$11:$G$102,4,FALSE),0)</f>
        <v>0</v>
      </c>
      <c r="H343" s="45">
        <f>IFERROR(VLOOKUP(A343,DM!$D$11:$G$108,4,FALSE),0)</f>
        <v>0</v>
      </c>
      <c r="I343" s="45">
        <f>IFERROR(VLOOKUP(A343,DX!$D$11:$G$91,4,FALSE),0)</f>
        <v>0</v>
      </c>
    </row>
    <row r="344" spans="1:9" hidden="1" x14ac:dyDescent="0.25">
      <c r="A344" s="65">
        <v>197909</v>
      </c>
      <c r="B344" s="45" t="s">
        <v>544</v>
      </c>
      <c r="C344" s="45" t="s">
        <v>893</v>
      </c>
      <c r="D344" s="45" t="s">
        <v>701</v>
      </c>
      <c r="E344" s="45" t="s">
        <v>703</v>
      </c>
      <c r="F344" s="45" t="s">
        <v>643</v>
      </c>
      <c r="G344" s="45">
        <f>IFERROR(VLOOKUP(A344,SM!$D$11:$G$102,4,FALSE),0)</f>
        <v>0</v>
      </c>
      <c r="H344" s="45">
        <f>IFERROR(VLOOKUP(A344,DM!$D$11:$G$108,4,FALSE),0)</f>
        <v>0</v>
      </c>
      <c r="I344" s="45">
        <f>IFERROR(VLOOKUP(A344,DX!$D$11:$G$91,4,FALSE),0)</f>
        <v>0</v>
      </c>
    </row>
    <row r="345" spans="1:9" hidden="1" x14ac:dyDescent="0.25">
      <c r="A345" s="65">
        <v>189656</v>
      </c>
      <c r="B345" s="45" t="s">
        <v>545</v>
      </c>
      <c r="C345" s="45" t="s">
        <v>895</v>
      </c>
      <c r="D345" s="45" t="s">
        <v>702</v>
      </c>
      <c r="E345" s="45" t="s">
        <v>703</v>
      </c>
      <c r="F345" s="45" t="s">
        <v>644</v>
      </c>
      <c r="G345" s="45">
        <f>IFERROR(VLOOKUP(A345,SF!$D$11:$G$103,4,FALSE),0)</f>
        <v>0</v>
      </c>
      <c r="H345" s="45">
        <f>IFERROR(VLOOKUP(A345,DF!$D$11:$G$112,4,FALSE),0)</f>
        <v>0</v>
      </c>
      <c r="I345" s="45">
        <f>IFERROR(VLOOKUP(A345,DX!$D$11:$G$91,4,FALSE),0)</f>
        <v>0</v>
      </c>
    </row>
    <row r="346" spans="1:9" hidden="1" x14ac:dyDescent="0.25">
      <c r="A346" s="65">
        <v>189662</v>
      </c>
      <c r="B346" s="45" t="s">
        <v>547</v>
      </c>
      <c r="C346" s="45" t="s">
        <v>896</v>
      </c>
      <c r="D346" s="45" t="s">
        <v>702</v>
      </c>
      <c r="E346" s="45" t="s">
        <v>703</v>
      </c>
      <c r="F346" s="45" t="s">
        <v>644</v>
      </c>
      <c r="G346" s="45">
        <f>IFERROR(VLOOKUP(A346,SF!$D$11:$G$103,4,FALSE),0)</f>
        <v>0</v>
      </c>
      <c r="H346" s="45">
        <f>IFERROR(VLOOKUP(A346,DF!$D$11:$G$112,4,FALSE),0)</f>
        <v>0</v>
      </c>
      <c r="I346" s="45">
        <f>IFERROR(VLOOKUP(A346,DX!$D$11:$G$91,4,FALSE),0)</f>
        <v>0</v>
      </c>
    </row>
    <row r="347" spans="1:9" hidden="1" x14ac:dyDescent="0.25">
      <c r="A347" s="65">
        <v>22081</v>
      </c>
      <c r="B347" s="45" t="s">
        <v>546</v>
      </c>
      <c r="C347" s="45" t="s">
        <v>894</v>
      </c>
      <c r="D347" s="45" t="s">
        <v>701</v>
      </c>
      <c r="E347" s="45" t="s">
        <v>703</v>
      </c>
      <c r="F347" s="45" t="s">
        <v>644</v>
      </c>
      <c r="G347" s="45">
        <f>IFERROR(VLOOKUP(A347,SM!$D$11:$G$102,4,FALSE),0)</f>
        <v>0</v>
      </c>
      <c r="H347" s="45">
        <f>IFERROR(VLOOKUP(A347,DM!$D$11:$G$108,4,FALSE),0)</f>
        <v>0</v>
      </c>
      <c r="I347" s="45">
        <f>IFERROR(VLOOKUP(A347,DX!$D$11:$G$91,4,FALSE),0)</f>
        <v>0</v>
      </c>
    </row>
    <row r="348" spans="1:9" hidden="1" x14ac:dyDescent="0.25">
      <c r="A348" s="65">
        <v>41097</v>
      </c>
      <c r="B348" s="45" t="s">
        <v>548</v>
      </c>
      <c r="C348" s="45" t="s">
        <v>906</v>
      </c>
      <c r="D348" s="45" t="s">
        <v>702</v>
      </c>
      <c r="E348" s="45" t="s">
        <v>703</v>
      </c>
      <c r="F348" s="45" t="s">
        <v>646</v>
      </c>
      <c r="G348" s="45">
        <f>IFERROR(VLOOKUP(A348,SF!$D$11:$G$103,4,FALSE),0)</f>
        <v>0</v>
      </c>
      <c r="H348" s="45">
        <f>IFERROR(VLOOKUP(A348,DF!$D$11:$G$112,4,FALSE),0)</f>
        <v>0</v>
      </c>
      <c r="I348" s="45">
        <f>IFERROR(VLOOKUP(A348,DX!$D$11:$G$91,4,FALSE),0)</f>
        <v>0</v>
      </c>
    </row>
    <row r="349" spans="1:9" hidden="1" x14ac:dyDescent="0.25">
      <c r="A349" s="65">
        <v>189586</v>
      </c>
      <c r="B349" s="45" t="s">
        <v>549</v>
      </c>
      <c r="C349" s="45" t="s">
        <v>900</v>
      </c>
      <c r="D349" s="45" t="s">
        <v>702</v>
      </c>
      <c r="E349" s="45" t="s">
        <v>703</v>
      </c>
      <c r="F349" s="45" t="s">
        <v>646</v>
      </c>
      <c r="G349" s="45">
        <f>IFERROR(VLOOKUP(A349,SF!$D$11:$G$103,4,FALSE),0)</f>
        <v>0</v>
      </c>
      <c r="H349" s="45">
        <f>IFERROR(VLOOKUP(A349,DF!$D$11:$G$112,4,FALSE),0)</f>
        <v>0</v>
      </c>
      <c r="I349" s="45">
        <f>IFERROR(VLOOKUP(A349,DX!$D$11:$G$91,4,FALSE),0)</f>
        <v>0</v>
      </c>
    </row>
    <row r="350" spans="1:9" hidden="1" x14ac:dyDescent="0.25">
      <c r="A350" s="65">
        <v>189590</v>
      </c>
      <c r="B350" s="45" t="s">
        <v>550</v>
      </c>
      <c r="C350" s="45" t="s">
        <v>903</v>
      </c>
      <c r="D350" s="45" t="s">
        <v>702</v>
      </c>
      <c r="E350" s="45" t="s">
        <v>703</v>
      </c>
      <c r="F350" s="45" t="s">
        <v>646</v>
      </c>
      <c r="G350" s="45">
        <f>IFERROR(VLOOKUP(A350,SF!$D$11:$G$103,4,FALSE),0)</f>
        <v>0</v>
      </c>
      <c r="H350" s="45">
        <f>IFERROR(VLOOKUP(A350,DF!$D$11:$G$112,4,FALSE),0)</f>
        <v>0</v>
      </c>
      <c r="I350" s="45">
        <f>IFERROR(VLOOKUP(A350,DX!$D$11:$G$91,4,FALSE),0)</f>
        <v>0</v>
      </c>
    </row>
    <row r="351" spans="1:9" hidden="1" x14ac:dyDescent="0.25">
      <c r="A351" s="65">
        <v>189591</v>
      </c>
      <c r="B351" s="45" t="s">
        <v>551</v>
      </c>
      <c r="C351" s="45" t="s">
        <v>905</v>
      </c>
      <c r="D351" s="45" t="s">
        <v>702</v>
      </c>
      <c r="E351" s="45" t="s">
        <v>703</v>
      </c>
      <c r="F351" s="45" t="s">
        <v>646</v>
      </c>
      <c r="G351" s="45">
        <f>IFERROR(VLOOKUP(A351,SF!$D$11:$G$103,4,FALSE),0)</f>
        <v>0</v>
      </c>
      <c r="H351" s="45">
        <f>IFERROR(VLOOKUP(A351,DF!$D$11:$G$112,4,FALSE),0)</f>
        <v>0</v>
      </c>
      <c r="I351" s="45">
        <f>IFERROR(VLOOKUP(A351,DX!$D$11:$G$91,4,FALSE),0)</f>
        <v>0</v>
      </c>
    </row>
    <row r="352" spans="1:9" hidden="1" x14ac:dyDescent="0.25">
      <c r="A352" s="65">
        <v>189593</v>
      </c>
      <c r="B352" s="45" t="s">
        <v>552</v>
      </c>
      <c r="C352" s="45" t="s">
        <v>910</v>
      </c>
      <c r="D352" s="45" t="s">
        <v>702</v>
      </c>
      <c r="E352" s="45" t="s">
        <v>703</v>
      </c>
      <c r="F352" s="45" t="s">
        <v>646</v>
      </c>
      <c r="G352" s="45">
        <f>IFERROR(VLOOKUP(A352,SF!$D$11:$G$103,4,FALSE),0)</f>
        <v>0</v>
      </c>
      <c r="H352" s="45">
        <f>IFERROR(VLOOKUP(A352,DF!$D$11:$G$112,4,FALSE),0)</f>
        <v>0</v>
      </c>
      <c r="I352" s="45">
        <f>IFERROR(VLOOKUP(A352,DX!$D$11:$G$91,4,FALSE),0)</f>
        <v>0</v>
      </c>
    </row>
    <row r="353" spans="1:9" hidden="1" x14ac:dyDescent="0.25">
      <c r="A353" s="65">
        <v>189588</v>
      </c>
      <c r="B353" s="45" t="s">
        <v>553</v>
      </c>
      <c r="C353" s="45" t="s">
        <v>898</v>
      </c>
      <c r="D353" s="45" t="s">
        <v>702</v>
      </c>
      <c r="E353" s="45" t="s">
        <v>703</v>
      </c>
      <c r="F353" s="45" t="s">
        <v>646</v>
      </c>
      <c r="G353" s="45">
        <f>IFERROR(VLOOKUP(A353,SF!$D$11:$G$103,4,FALSE),0)</f>
        <v>0</v>
      </c>
      <c r="H353" s="45">
        <f>IFERROR(VLOOKUP(A353,DF!$D$11:$G$112,4,FALSE),0)</f>
        <v>0</v>
      </c>
      <c r="I353" s="45">
        <f>IFERROR(VLOOKUP(A353,DX!$D$11:$G$91,4,FALSE),0)</f>
        <v>0</v>
      </c>
    </row>
    <row r="354" spans="1:9" hidden="1" x14ac:dyDescent="0.25">
      <c r="A354" s="65">
        <v>189610</v>
      </c>
      <c r="B354" s="45" t="s">
        <v>554</v>
      </c>
      <c r="C354" s="45" t="s">
        <v>867</v>
      </c>
      <c r="D354" s="45" t="s">
        <v>702</v>
      </c>
      <c r="E354" s="45" t="s">
        <v>703</v>
      </c>
      <c r="F354" s="45" t="s">
        <v>646</v>
      </c>
      <c r="G354" s="45">
        <f>IFERROR(VLOOKUP(A354,SF!$D$11:$G$103,4,FALSE),0)</f>
        <v>0</v>
      </c>
      <c r="H354" s="45">
        <f>IFERROR(VLOOKUP(A354,DF!$D$11:$G$112,4,FALSE),0)</f>
        <v>0</v>
      </c>
      <c r="I354" s="45">
        <f>IFERROR(VLOOKUP(A354,DX!$D$11:$G$91,4,FALSE),0)</f>
        <v>0</v>
      </c>
    </row>
    <row r="355" spans="1:9" hidden="1" x14ac:dyDescent="0.25">
      <c r="A355" s="65">
        <v>189614</v>
      </c>
      <c r="B355" s="45" t="s">
        <v>555</v>
      </c>
      <c r="C355" s="45" t="s">
        <v>902</v>
      </c>
      <c r="D355" s="45" t="s">
        <v>702</v>
      </c>
      <c r="E355" s="45" t="s">
        <v>703</v>
      </c>
      <c r="F355" s="45" t="s">
        <v>646</v>
      </c>
      <c r="G355" s="45">
        <f>IFERROR(VLOOKUP(A355,SF!$D$11:$G$103,4,FALSE),0)</f>
        <v>0</v>
      </c>
      <c r="H355" s="45">
        <f>IFERROR(VLOOKUP(A355,DF!$D$11:$G$112,4,FALSE),0)</f>
        <v>0</v>
      </c>
      <c r="I355" s="45">
        <f>IFERROR(VLOOKUP(A355,DX!$D$11:$G$91,4,FALSE),0)</f>
        <v>0</v>
      </c>
    </row>
    <row r="356" spans="1:9" hidden="1" x14ac:dyDescent="0.25">
      <c r="A356" s="65">
        <v>189585</v>
      </c>
      <c r="B356" s="45" t="s">
        <v>556</v>
      </c>
      <c r="C356" s="45" t="s">
        <v>901</v>
      </c>
      <c r="D356" s="45" t="s">
        <v>702</v>
      </c>
      <c r="E356" s="45" t="s">
        <v>703</v>
      </c>
      <c r="F356" s="45" t="s">
        <v>646</v>
      </c>
      <c r="G356" s="45">
        <f>IFERROR(VLOOKUP(A356,SF!$D$11:$G$103,4,FALSE),0)</f>
        <v>0</v>
      </c>
      <c r="H356" s="45">
        <f>IFERROR(VLOOKUP(A356,DF!$D$11:$G$112,4,FALSE),0)</f>
        <v>0</v>
      </c>
      <c r="I356" s="45">
        <f>IFERROR(VLOOKUP(A356,DX!$D$11:$G$91,4,FALSE),0)</f>
        <v>0</v>
      </c>
    </row>
    <row r="357" spans="1:9" hidden="1" x14ac:dyDescent="0.25">
      <c r="A357" s="65">
        <v>189612</v>
      </c>
      <c r="B357" s="45" t="s">
        <v>557</v>
      </c>
      <c r="C357" s="45" t="s">
        <v>899</v>
      </c>
      <c r="D357" s="45" t="s">
        <v>702</v>
      </c>
      <c r="E357" s="45" t="s">
        <v>703</v>
      </c>
      <c r="F357" s="45" t="s">
        <v>646</v>
      </c>
      <c r="G357" s="45">
        <f>IFERROR(VLOOKUP(A357,SF!$D$11:$G$103,4,FALSE),0)</f>
        <v>0</v>
      </c>
      <c r="H357" s="45">
        <f>IFERROR(VLOOKUP(A357,DF!$D$11:$G$112,4,FALSE),0)</f>
        <v>0</v>
      </c>
      <c r="I357" s="45">
        <f>IFERROR(VLOOKUP(A357,DX!$D$11:$G$91,4,FALSE),0)</f>
        <v>0</v>
      </c>
    </row>
    <row r="358" spans="1:9" hidden="1" x14ac:dyDescent="0.25">
      <c r="A358" s="65">
        <v>67135</v>
      </c>
      <c r="B358" s="45" t="s">
        <v>43</v>
      </c>
      <c r="C358" s="45" t="s">
        <v>904</v>
      </c>
      <c r="D358" s="45" t="s">
        <v>702</v>
      </c>
      <c r="E358" s="45" t="s">
        <v>703</v>
      </c>
      <c r="F358" s="45" t="s">
        <v>646</v>
      </c>
      <c r="G358" s="45">
        <f>IFERROR(VLOOKUP(A358,SF!$D$11:$G$103,4,FALSE),0)</f>
        <v>0</v>
      </c>
      <c r="H358" s="45">
        <f>IFERROR(VLOOKUP(A358,DF!$D$11:$G$112,4,FALSE),0)</f>
        <v>0</v>
      </c>
      <c r="I358" s="45">
        <f>IFERROR(VLOOKUP(A358,DX!$D$11:$G$91,4,FALSE),0)</f>
        <v>0</v>
      </c>
    </row>
    <row r="359" spans="1:9" hidden="1" x14ac:dyDescent="0.25">
      <c r="A359" s="65">
        <v>143407</v>
      </c>
      <c r="B359" s="45" t="s">
        <v>44</v>
      </c>
      <c r="C359" s="45" t="s">
        <v>908</v>
      </c>
      <c r="D359" s="45" t="s">
        <v>702</v>
      </c>
      <c r="E359" s="45" t="s">
        <v>703</v>
      </c>
      <c r="F359" s="45" t="s">
        <v>646</v>
      </c>
      <c r="G359" s="45">
        <f>IFERROR(VLOOKUP(A359,SF!$D$11:$G$103,4,FALSE),0)</f>
        <v>0</v>
      </c>
      <c r="H359" s="45">
        <f>IFERROR(VLOOKUP(A359,DF!$D$11:$G$112,4,FALSE),0)</f>
        <v>0</v>
      </c>
      <c r="I359" s="45">
        <f>IFERROR(VLOOKUP(A359,DX!$D$11:$G$91,4,FALSE),0)</f>
        <v>0</v>
      </c>
    </row>
    <row r="360" spans="1:9" hidden="1" x14ac:dyDescent="0.25">
      <c r="A360" s="65">
        <v>47216</v>
      </c>
      <c r="B360" s="45" t="s">
        <v>221</v>
      </c>
      <c r="C360" s="45" t="s">
        <v>907</v>
      </c>
      <c r="D360" s="45" t="s">
        <v>701</v>
      </c>
      <c r="E360" s="45" t="s">
        <v>703</v>
      </c>
      <c r="F360" s="45" t="s">
        <v>646</v>
      </c>
      <c r="G360" s="45">
        <f>IFERROR(VLOOKUP(A360,SM!$D$11:$G$102,4,FALSE),0)</f>
        <v>0</v>
      </c>
      <c r="H360" s="45">
        <f>IFERROR(VLOOKUP(A360,DM!$D$11:$G$108,4,FALSE),0)</f>
        <v>0</v>
      </c>
      <c r="I360" s="45">
        <f>IFERROR(VLOOKUP(A360,DX!$D$11:$G$91,4,FALSE),0)</f>
        <v>0</v>
      </c>
    </row>
    <row r="361" spans="1:9" hidden="1" x14ac:dyDescent="0.25">
      <c r="A361" s="65">
        <v>103191</v>
      </c>
      <c r="B361" s="45" t="s">
        <v>5</v>
      </c>
      <c r="C361" s="45" t="s">
        <v>909</v>
      </c>
      <c r="D361" s="45" t="s">
        <v>701</v>
      </c>
      <c r="E361" s="45" t="s">
        <v>703</v>
      </c>
      <c r="F361" s="45" t="s">
        <v>646</v>
      </c>
      <c r="G361" s="45">
        <f>IFERROR(VLOOKUP(A361,SM!$D$11:$G$102,4,FALSE),0)</f>
        <v>0</v>
      </c>
      <c r="H361" s="45">
        <f>IFERROR(VLOOKUP(A361,DM!$D$11:$G$108,4,FALSE),0)</f>
        <v>0</v>
      </c>
      <c r="I361" s="45">
        <f>IFERROR(VLOOKUP(A361,DX!$D$11:$G$91,4,FALSE),0)</f>
        <v>0</v>
      </c>
    </row>
    <row r="362" spans="1:9" hidden="1" x14ac:dyDescent="0.25">
      <c r="A362" s="65">
        <v>8949</v>
      </c>
      <c r="B362" s="45" t="s">
        <v>375</v>
      </c>
      <c r="C362" s="45" t="s">
        <v>440</v>
      </c>
      <c r="D362" s="45" t="s">
        <v>701</v>
      </c>
      <c r="E362" s="45" t="s">
        <v>703</v>
      </c>
      <c r="F362" s="45" t="s">
        <v>645</v>
      </c>
      <c r="G362" s="45">
        <f>IFERROR(VLOOKUP(A362,SM!$D$11:$G$102,4,FALSE),0)</f>
        <v>0</v>
      </c>
      <c r="H362" s="45">
        <f>IFERROR(VLOOKUP(A362,DM!$D$11:$G$108,4,FALSE),0)</f>
        <v>0</v>
      </c>
      <c r="I362" s="45">
        <f>IFERROR(VLOOKUP(A362,DX!$D$11:$G$91,4,FALSE),0)</f>
        <v>0</v>
      </c>
    </row>
    <row r="363" spans="1:9" hidden="1" x14ac:dyDescent="0.25">
      <c r="A363" s="65">
        <v>51214</v>
      </c>
      <c r="B363" s="45" t="s">
        <v>212</v>
      </c>
      <c r="C363" s="45" t="s">
        <v>897</v>
      </c>
      <c r="D363" s="45" t="s">
        <v>701</v>
      </c>
      <c r="E363" s="45" t="s">
        <v>703</v>
      </c>
      <c r="F363" s="45" t="s">
        <v>645</v>
      </c>
      <c r="G363" s="45">
        <f>IFERROR(VLOOKUP(A363,SM!$D$11:$G$102,4,FALSE),0)</f>
        <v>0</v>
      </c>
      <c r="H363" s="45">
        <f>IFERROR(VLOOKUP(A363,DM!$D$11:$G$108,4,FALSE),0)</f>
        <v>0</v>
      </c>
      <c r="I363" s="45">
        <f>IFERROR(VLOOKUP(A363,DX!$D$11:$G$91,4,FALSE),0)</f>
        <v>0</v>
      </c>
    </row>
    <row r="364" spans="1:9" hidden="1" x14ac:dyDescent="0.25">
      <c r="A364" s="65">
        <v>196843</v>
      </c>
      <c r="B364" s="45" t="s">
        <v>559</v>
      </c>
      <c r="C364" s="45" t="s">
        <v>914</v>
      </c>
      <c r="D364" s="45" t="s">
        <v>701</v>
      </c>
      <c r="E364" s="45" t="s">
        <v>703</v>
      </c>
      <c r="F364" s="45" t="s">
        <v>648</v>
      </c>
      <c r="G364" s="45">
        <f>IFERROR(VLOOKUP(A364,SM!$D$11:$G$102,4,FALSE),0)</f>
        <v>0</v>
      </c>
      <c r="H364" s="45">
        <f>IFERROR(VLOOKUP(A364,DM!$D$11:$G$108,4,FALSE),0)</f>
        <v>0</v>
      </c>
      <c r="I364" s="45">
        <f>IFERROR(VLOOKUP(A364,DX!$D$11:$G$91,4,FALSE),0)</f>
        <v>0</v>
      </c>
    </row>
    <row r="365" spans="1:9" hidden="1" x14ac:dyDescent="0.25">
      <c r="A365" s="65">
        <v>10317</v>
      </c>
      <c r="B365" s="45" t="s">
        <v>379</v>
      </c>
      <c r="C365" s="45" t="s">
        <v>798</v>
      </c>
      <c r="D365" s="45" t="s">
        <v>701</v>
      </c>
      <c r="E365" s="45" t="s">
        <v>703</v>
      </c>
      <c r="F365" s="45" t="s">
        <v>614</v>
      </c>
      <c r="G365" s="45">
        <f>IFERROR(VLOOKUP(A365,SM!$D$11:$G$102,4,FALSE),0)</f>
        <v>0</v>
      </c>
      <c r="H365" s="45">
        <f>IFERROR(VLOOKUP(A365,DM!$D$11:$G$108,4,FALSE),0)</f>
        <v>0</v>
      </c>
      <c r="I365" s="45">
        <f>IFERROR(VLOOKUP(A365,DX!$D$11:$G$91,4,FALSE),0)</f>
        <v>0</v>
      </c>
    </row>
    <row r="366" spans="1:9" hidden="1" x14ac:dyDescent="0.25">
      <c r="A366" s="65">
        <v>143400</v>
      </c>
      <c r="B366" s="45" t="s">
        <v>381</v>
      </c>
      <c r="C366" s="45" t="s">
        <v>916</v>
      </c>
      <c r="D366" s="45" t="s">
        <v>702</v>
      </c>
      <c r="E366" s="45" t="s">
        <v>703</v>
      </c>
      <c r="F366" s="45" t="s">
        <v>649</v>
      </c>
      <c r="G366" s="45">
        <f>IFERROR(VLOOKUP(A366,SF!$D$11:$G$103,4,FALSE),0)</f>
        <v>0</v>
      </c>
      <c r="H366" s="45">
        <f>IFERROR(VLOOKUP(A366,DF!$D$11:$G$112,4,FALSE),0)</f>
        <v>0</v>
      </c>
      <c r="I366" s="45">
        <f>IFERROR(VLOOKUP(A366,DX!$D$11:$G$91,4,FALSE),0)</f>
        <v>0</v>
      </c>
    </row>
    <row r="367" spans="1:9" hidden="1" x14ac:dyDescent="0.25">
      <c r="A367" s="65">
        <v>43421</v>
      </c>
      <c r="B367" s="45" t="s">
        <v>223</v>
      </c>
      <c r="C367" s="45" t="s">
        <v>915</v>
      </c>
      <c r="D367" s="45" t="s">
        <v>701</v>
      </c>
      <c r="E367" s="45" t="s">
        <v>703</v>
      </c>
      <c r="F367" s="45" t="s">
        <v>649</v>
      </c>
      <c r="G367" s="45">
        <f>IFERROR(VLOOKUP(A367,SM!$D$11:$G$102,4,FALSE),0)</f>
        <v>0</v>
      </c>
      <c r="H367" s="45">
        <f>IFERROR(VLOOKUP(A367,DM!$D$11:$G$108,4,FALSE),0)</f>
        <v>0</v>
      </c>
      <c r="I367" s="45">
        <f>IFERROR(VLOOKUP(A367,DX!$D$11:$G$91,4,FALSE),0)</f>
        <v>0</v>
      </c>
    </row>
    <row r="368" spans="1:9" hidden="1" x14ac:dyDescent="0.25">
      <c r="A368" s="65">
        <v>11359</v>
      </c>
      <c r="B368" s="45" t="s">
        <v>161</v>
      </c>
      <c r="C368" s="45" t="s">
        <v>918</v>
      </c>
      <c r="D368" s="45" t="s">
        <v>702</v>
      </c>
      <c r="E368" s="45" t="s">
        <v>703</v>
      </c>
      <c r="F368" s="45" t="s">
        <v>682</v>
      </c>
      <c r="G368" s="45">
        <f>IFERROR(VLOOKUP(A368,SF!$D$11:$G$103,4,FALSE),0)</f>
        <v>0</v>
      </c>
      <c r="H368" s="45">
        <f>IFERROR(VLOOKUP(A368,DF!$D$11:$G$112,4,FALSE),0)</f>
        <v>0</v>
      </c>
      <c r="I368" s="45">
        <f>IFERROR(VLOOKUP(A368,DX!$D$11:$G$91,4,FALSE),0)</f>
        <v>0</v>
      </c>
    </row>
    <row r="369" spans="1:9" hidden="1" x14ac:dyDescent="0.25">
      <c r="A369" s="65">
        <v>11349</v>
      </c>
      <c r="B369" s="45" t="s">
        <v>229</v>
      </c>
      <c r="C369" s="45" t="s">
        <v>917</v>
      </c>
      <c r="D369" s="45" t="s">
        <v>701</v>
      </c>
      <c r="E369" s="45" t="s">
        <v>703</v>
      </c>
      <c r="F369" s="45" t="s">
        <v>682</v>
      </c>
      <c r="G369" s="45">
        <f>IFERROR(VLOOKUP(A369,SM!$D$11:$G$102,4,FALSE),0)</f>
        <v>0</v>
      </c>
      <c r="H369" s="45">
        <f>IFERROR(VLOOKUP(A369,DM!$D$11:$G$108,4,FALSE),0)</f>
        <v>0</v>
      </c>
      <c r="I369" s="45">
        <f>IFERROR(VLOOKUP(A369,DX!$D$11:$G$91,4,FALSE),0)</f>
        <v>0</v>
      </c>
    </row>
    <row r="370" spans="1:9" hidden="1" x14ac:dyDescent="0.25">
      <c r="A370" s="65">
        <v>189616</v>
      </c>
      <c r="B370" s="45" t="s">
        <v>560</v>
      </c>
      <c r="C370" s="45" t="s">
        <v>922</v>
      </c>
      <c r="D370" s="45" t="s">
        <v>702</v>
      </c>
      <c r="E370" s="45" t="s">
        <v>815</v>
      </c>
      <c r="F370" s="45" t="s">
        <v>650</v>
      </c>
      <c r="G370" s="45">
        <f>IFERROR(VLOOKUP(A370,SF!$D$11:$G$103,4,FALSE),0)</f>
        <v>0</v>
      </c>
      <c r="H370" s="45">
        <f>IFERROR(VLOOKUP(A370,DF!$D$11:$G$112,4,FALSE),0)</f>
        <v>0</v>
      </c>
      <c r="I370" s="45">
        <f>IFERROR(VLOOKUP(A370,DX!$D$11:$G$91,4,FALSE),0)</f>
        <v>0</v>
      </c>
    </row>
    <row r="371" spans="1:9" hidden="1" x14ac:dyDescent="0.25">
      <c r="A371" s="65">
        <v>33402</v>
      </c>
      <c r="B371" s="45" t="s">
        <v>255</v>
      </c>
      <c r="C371" s="45" t="s">
        <v>919</v>
      </c>
      <c r="D371" s="45" t="s">
        <v>701</v>
      </c>
      <c r="E371" s="45" t="s">
        <v>703</v>
      </c>
      <c r="F371" s="45" t="s">
        <v>650</v>
      </c>
      <c r="G371" s="45">
        <f>IFERROR(VLOOKUP(A371,SM!$D$11:$G$102,4,FALSE),0)</f>
        <v>0</v>
      </c>
      <c r="H371" s="45">
        <f>IFERROR(VLOOKUP(A371,DM!$D$11:$G$108,4,FALSE),0)</f>
        <v>0</v>
      </c>
      <c r="I371" s="45">
        <f>IFERROR(VLOOKUP(A371,DX!$D$11:$G$91,4,FALSE),0)</f>
        <v>0</v>
      </c>
    </row>
    <row r="372" spans="1:9" hidden="1" x14ac:dyDescent="0.25">
      <c r="A372" s="65">
        <v>13954</v>
      </c>
      <c r="B372" s="45" t="s">
        <v>352</v>
      </c>
      <c r="C372" s="45" t="s">
        <v>923</v>
      </c>
      <c r="D372" s="45" t="s">
        <v>702</v>
      </c>
      <c r="E372" s="45" t="s">
        <v>703</v>
      </c>
      <c r="F372" s="45" t="s">
        <v>650</v>
      </c>
      <c r="G372" s="45">
        <f>IFERROR(VLOOKUP(A372,SF!$D$11:$G$103,4,FALSE),0)</f>
        <v>0</v>
      </c>
      <c r="H372" s="45">
        <f>IFERROR(VLOOKUP(A372,DF!$D$11:$G$112,4,FALSE),0)</f>
        <v>0</v>
      </c>
      <c r="I372" s="45">
        <f>IFERROR(VLOOKUP(A372,DX!$D$11:$G$91,4,FALSE),0)</f>
        <v>0</v>
      </c>
    </row>
    <row r="373" spans="1:9" hidden="1" x14ac:dyDescent="0.25">
      <c r="A373" s="65">
        <v>40352</v>
      </c>
      <c r="B373" s="45" t="s">
        <v>384</v>
      </c>
      <c r="C373" s="45" t="s">
        <v>920</v>
      </c>
      <c r="D373" s="45" t="s">
        <v>702</v>
      </c>
      <c r="E373" s="45" t="s">
        <v>703</v>
      </c>
      <c r="F373" s="45" t="s">
        <v>650</v>
      </c>
      <c r="G373" s="45">
        <f>IFERROR(VLOOKUP(A373,SF!$D$11:$G$103,4,FALSE),0)</f>
        <v>0</v>
      </c>
      <c r="H373" s="45">
        <f>IFERROR(VLOOKUP(A373,DF!$D$11:$G$112,4,FALSE),0)</f>
        <v>0</v>
      </c>
      <c r="I373" s="45">
        <f>IFERROR(VLOOKUP(A373,DX!$D$11:$G$91,4,FALSE),0)</f>
        <v>0</v>
      </c>
    </row>
    <row r="374" spans="1:9" hidden="1" x14ac:dyDescent="0.25">
      <c r="A374" s="65">
        <v>12248</v>
      </c>
      <c r="B374" s="45" t="s">
        <v>213</v>
      </c>
      <c r="C374" s="45" t="s">
        <v>921</v>
      </c>
      <c r="D374" s="45" t="s">
        <v>701</v>
      </c>
      <c r="E374" s="45" t="s">
        <v>703</v>
      </c>
      <c r="F374" s="45" t="s">
        <v>650</v>
      </c>
      <c r="G374" s="45">
        <f>IFERROR(VLOOKUP(A374,SM!$D$11:$G$102,4,FALSE),0)</f>
        <v>0</v>
      </c>
      <c r="H374" s="45">
        <f>IFERROR(VLOOKUP(A374,DM!$D$11:$G$108,4,FALSE),0)</f>
        <v>0</v>
      </c>
      <c r="I374" s="45">
        <f>IFERROR(VLOOKUP(A374,DX!$D$11:$G$91,4,FALSE),0)</f>
        <v>0</v>
      </c>
    </row>
    <row r="375" spans="1:9" hidden="1" x14ac:dyDescent="0.25">
      <c r="A375" s="65">
        <v>143637</v>
      </c>
      <c r="B375" s="45" t="s">
        <v>370</v>
      </c>
      <c r="C375" s="45" t="s">
        <v>925</v>
      </c>
      <c r="D375" s="45" t="s">
        <v>702</v>
      </c>
      <c r="E375" s="45" t="s">
        <v>703</v>
      </c>
      <c r="F375" s="45" t="s">
        <v>651</v>
      </c>
      <c r="G375" s="45">
        <f>IFERROR(VLOOKUP(A375,SF!$D$11:$G$103,4,FALSE),0)</f>
        <v>0</v>
      </c>
      <c r="H375" s="45">
        <f>IFERROR(VLOOKUP(A375,DF!$D$11:$G$112,4,FALSE),0)</f>
        <v>0</v>
      </c>
      <c r="I375" s="45">
        <f>IFERROR(VLOOKUP(A375,DX!$D$11:$G$91,4,FALSE),0)</f>
        <v>0</v>
      </c>
    </row>
    <row r="376" spans="1:9" hidden="1" x14ac:dyDescent="0.25">
      <c r="A376" s="65">
        <v>143639</v>
      </c>
      <c r="B376" s="45" t="s">
        <v>241</v>
      </c>
      <c r="C376" s="45" t="s">
        <v>924</v>
      </c>
      <c r="D376" s="45" t="s">
        <v>702</v>
      </c>
      <c r="E376" s="45" t="s">
        <v>703</v>
      </c>
      <c r="F376" s="45" t="s">
        <v>651</v>
      </c>
      <c r="G376" s="45">
        <f>IFERROR(VLOOKUP(A376,SF!$D$11:$G$103,4,FALSE),0)</f>
        <v>0</v>
      </c>
      <c r="H376" s="45">
        <f>IFERROR(VLOOKUP(A376,DF!$D$11:$G$112,4,FALSE),0)</f>
        <v>0</v>
      </c>
      <c r="I376" s="45">
        <f>IFERROR(VLOOKUP(A376,DX!$D$11:$G$91,4,FALSE),0)</f>
        <v>0</v>
      </c>
    </row>
    <row r="377" spans="1:9" hidden="1" x14ac:dyDescent="0.25">
      <c r="A377" s="65">
        <v>39158</v>
      </c>
      <c r="B377" s="45" t="s">
        <v>439</v>
      </c>
      <c r="C377" s="45" t="s">
        <v>959</v>
      </c>
      <c r="D377" s="45" t="s">
        <v>702</v>
      </c>
      <c r="E377" s="45" t="s">
        <v>703</v>
      </c>
      <c r="F377" s="45" t="s">
        <v>659</v>
      </c>
      <c r="G377" s="45">
        <f>IFERROR(VLOOKUP(A377,SF!$D$11:$G$103,4,FALSE),0)</f>
        <v>0</v>
      </c>
      <c r="H377" s="45">
        <f>IFERROR(VLOOKUP(A377,DF!$D$11:$G$112,4,FALSE),0)</f>
        <v>0</v>
      </c>
      <c r="I377" s="45">
        <f>IFERROR(VLOOKUP(A377,DX!$D$11:$G$91,4,FALSE),0)</f>
        <v>0</v>
      </c>
    </row>
    <row r="378" spans="1:9" hidden="1" x14ac:dyDescent="0.25">
      <c r="A378" s="65">
        <v>24132</v>
      </c>
      <c r="B378" s="45" t="s">
        <v>102</v>
      </c>
      <c r="C378" s="45" t="s">
        <v>957</v>
      </c>
      <c r="D378" s="45" t="s">
        <v>702</v>
      </c>
      <c r="E378" s="45" t="s">
        <v>703</v>
      </c>
      <c r="F378" s="45" t="s">
        <v>659</v>
      </c>
      <c r="G378" s="45">
        <f>IFERROR(VLOOKUP(A378,SF!$D$11:$G$103,4,FALSE),0)</f>
        <v>0</v>
      </c>
      <c r="H378" s="45">
        <f>IFERROR(VLOOKUP(A378,DF!$D$11:$G$112,4,FALSE),0)</f>
        <v>0</v>
      </c>
      <c r="I378" s="45">
        <f>IFERROR(VLOOKUP(A378,DX!$D$11:$G$91,4,FALSE),0)</f>
        <v>0</v>
      </c>
    </row>
    <row r="379" spans="1:9" hidden="1" x14ac:dyDescent="0.25">
      <c r="A379" s="65">
        <v>187229</v>
      </c>
      <c r="B379" s="45" t="s">
        <v>442</v>
      </c>
      <c r="C379" s="45" t="s">
        <v>956</v>
      </c>
      <c r="D379" s="45" t="s">
        <v>702</v>
      </c>
      <c r="E379" s="45" t="s">
        <v>703</v>
      </c>
      <c r="F379" s="45" t="s">
        <v>659</v>
      </c>
      <c r="G379" s="45">
        <f>IFERROR(VLOOKUP(A379,SF!$D$11:$G$103,4,FALSE),0)</f>
        <v>0</v>
      </c>
      <c r="H379" s="45">
        <f>IFERROR(VLOOKUP(A379,DF!$D$11:$G$112,4,FALSE),0)</f>
        <v>0</v>
      </c>
      <c r="I379" s="45">
        <f>IFERROR(VLOOKUP(A379,DX!$D$11:$G$91,4,FALSE),0)</f>
        <v>0</v>
      </c>
    </row>
    <row r="380" spans="1:9" hidden="1" x14ac:dyDescent="0.25">
      <c r="A380" s="65">
        <v>198051</v>
      </c>
      <c r="B380" s="45" t="s">
        <v>561</v>
      </c>
      <c r="C380" s="45" t="s">
        <v>562</v>
      </c>
      <c r="D380" s="45" t="s">
        <v>702</v>
      </c>
      <c r="E380" s="45" t="s">
        <v>703</v>
      </c>
      <c r="F380" s="45" t="s">
        <v>653</v>
      </c>
      <c r="G380" s="45">
        <f>IFERROR(VLOOKUP(A380,SF!$D$11:$G$103,4,FALSE),0)</f>
        <v>0</v>
      </c>
      <c r="H380" s="45">
        <f>IFERROR(VLOOKUP(A380,DF!$D$11:$G$112,4,FALSE),0)</f>
        <v>0</v>
      </c>
      <c r="I380" s="45">
        <f>IFERROR(VLOOKUP(A380,DX!$D$11:$G$91,4,FALSE),0)</f>
        <v>0</v>
      </c>
    </row>
    <row r="381" spans="1:9" hidden="1" x14ac:dyDescent="0.25">
      <c r="A381" s="65">
        <v>16240</v>
      </c>
      <c r="B381" s="45" t="s">
        <v>563</v>
      </c>
      <c r="C381" s="45" t="s">
        <v>932</v>
      </c>
      <c r="D381" s="45" t="s">
        <v>702</v>
      </c>
      <c r="E381" s="45" t="s">
        <v>703</v>
      </c>
      <c r="F381" s="45" t="s">
        <v>653</v>
      </c>
      <c r="G381" s="45">
        <f>IFERROR(VLOOKUP(A381,SF!$D$11:$G$103,4,FALSE),0)</f>
        <v>0</v>
      </c>
      <c r="H381" s="45">
        <f>IFERROR(VLOOKUP(A381,DF!$D$11:$G$112,4,FALSE),0)</f>
        <v>0</v>
      </c>
      <c r="I381" s="45">
        <f>IFERROR(VLOOKUP(A381,DX!$D$11:$G$91,4,FALSE),0)</f>
        <v>0</v>
      </c>
    </row>
    <row r="382" spans="1:9" hidden="1" x14ac:dyDescent="0.25">
      <c r="A382" s="65">
        <v>11234</v>
      </c>
      <c r="B382" s="45" t="s">
        <v>376</v>
      </c>
      <c r="C382" s="45" t="s">
        <v>1048</v>
      </c>
      <c r="D382" s="45" t="s">
        <v>701</v>
      </c>
      <c r="E382" s="45" t="s">
        <v>703</v>
      </c>
      <c r="F382" s="45" t="s">
        <v>683</v>
      </c>
      <c r="G382" s="45">
        <f>IFERROR(VLOOKUP(A382,SM!$D$11:$G$102,4,FALSE),0)</f>
        <v>0</v>
      </c>
      <c r="H382" s="45">
        <f>IFERROR(VLOOKUP(A382,DM!$D$11:$G$108,4,FALSE),0)</f>
        <v>0</v>
      </c>
      <c r="I382" s="45">
        <f>IFERROR(VLOOKUP(A382,DX!$D$11:$G$91,4,FALSE),0)</f>
        <v>0</v>
      </c>
    </row>
    <row r="383" spans="1:9" hidden="1" x14ac:dyDescent="0.25">
      <c r="A383" s="65">
        <v>16102</v>
      </c>
      <c r="B383" s="45" t="s">
        <v>936</v>
      </c>
      <c r="C383" s="45" t="s">
        <v>937</v>
      </c>
      <c r="D383" s="45" t="s">
        <v>701</v>
      </c>
      <c r="E383" s="45" t="s">
        <v>703</v>
      </c>
      <c r="F383" s="45" t="s">
        <v>938</v>
      </c>
      <c r="G383" s="45">
        <f>IFERROR(VLOOKUP(A383,SM!$D$11:$G$102,4,FALSE),0)</f>
        <v>0</v>
      </c>
      <c r="H383" s="45">
        <f>IFERROR(VLOOKUP(A383,DM!$D$11:$G$108,4,FALSE),0)</f>
        <v>0</v>
      </c>
      <c r="I383" s="45">
        <f>IFERROR(VLOOKUP(A383,DX!$D$11:$G$91,4,FALSE),0)</f>
        <v>0</v>
      </c>
    </row>
    <row r="384" spans="1:9" hidden="1" x14ac:dyDescent="0.25">
      <c r="A384" s="65">
        <v>144136</v>
      </c>
      <c r="B384" s="45" t="s">
        <v>67</v>
      </c>
      <c r="C384" s="45" t="s">
        <v>960</v>
      </c>
      <c r="D384" s="45" t="s">
        <v>701</v>
      </c>
      <c r="E384" s="45" t="s">
        <v>703</v>
      </c>
      <c r="F384" s="45" t="s">
        <v>661</v>
      </c>
      <c r="G384" s="45">
        <f>IFERROR(VLOOKUP(A384,SM!$D$11:$G$102,4,FALSE),0)</f>
        <v>0</v>
      </c>
      <c r="H384" s="45">
        <f>IFERROR(VLOOKUP(A384,DM!$D$11:$G$108,4,FALSE),0)</f>
        <v>0</v>
      </c>
      <c r="I384" s="45">
        <f>IFERROR(VLOOKUP(A384,DX!$D$11:$G$91,4,FALSE),0)</f>
        <v>0</v>
      </c>
    </row>
    <row r="385" spans="1:9" hidden="1" x14ac:dyDescent="0.25">
      <c r="A385" s="88">
        <v>24228</v>
      </c>
      <c r="B385" s="89" t="s">
        <v>149</v>
      </c>
      <c r="C385" s="89" t="s">
        <v>961</v>
      </c>
      <c r="D385" s="89" t="s">
        <v>701</v>
      </c>
      <c r="E385" s="89" t="s">
        <v>1081</v>
      </c>
      <c r="F385" s="89" t="s">
        <v>662</v>
      </c>
      <c r="G385" s="45">
        <f>IFERROR(VLOOKUP(A385,SM!$D$11:$G$102,4,FALSE),0)</f>
        <v>0</v>
      </c>
      <c r="H385" s="45">
        <f>IFERROR(VLOOKUP(A385,DM!$D$11:$G$108,4,FALSE),0)</f>
        <v>0</v>
      </c>
      <c r="I385" s="45">
        <f>IFERROR(VLOOKUP(A385,DX!$D$11:$G$91,4,FALSE),0)</f>
        <v>0</v>
      </c>
    </row>
    <row r="386" spans="1:9" hidden="1" x14ac:dyDescent="0.25">
      <c r="A386" s="88">
        <v>31544</v>
      </c>
      <c r="B386" s="89" t="s">
        <v>572</v>
      </c>
      <c r="C386" s="89" t="s">
        <v>964</v>
      </c>
      <c r="D386" s="89" t="s">
        <v>702</v>
      </c>
      <c r="E386" s="89" t="s">
        <v>963</v>
      </c>
      <c r="F386" s="89" t="s">
        <v>662</v>
      </c>
      <c r="G386" s="45">
        <f>IFERROR(VLOOKUP(A386,SF!$D$11:$G$103,4,FALSE),0)</f>
        <v>0</v>
      </c>
      <c r="H386" s="45">
        <f>IFERROR(VLOOKUP(A386,DF!$D$11:$G$112,4,FALSE),0)</f>
        <v>0</v>
      </c>
      <c r="I386" s="45">
        <f>IFERROR(VLOOKUP(A386,DX!$D$11:$G$91,4,FALSE),0)</f>
        <v>0</v>
      </c>
    </row>
    <row r="387" spans="1:9" hidden="1" x14ac:dyDescent="0.25">
      <c r="A387" s="88">
        <v>16691</v>
      </c>
      <c r="B387" s="89" t="s">
        <v>179</v>
      </c>
      <c r="C387" s="89" t="s">
        <v>967</v>
      </c>
      <c r="D387" s="89" t="s">
        <v>702</v>
      </c>
      <c r="E387" s="89" t="s">
        <v>1082</v>
      </c>
      <c r="F387" s="89" t="s">
        <v>662</v>
      </c>
      <c r="G387" s="45">
        <f>IFERROR(VLOOKUP(A387,SF!$D$11:$G$103,4,FALSE),0)</f>
        <v>0</v>
      </c>
      <c r="H387" s="45">
        <f>IFERROR(VLOOKUP(A387,DF!$D$11:$G$112,4,FALSE),0)</f>
        <v>0</v>
      </c>
      <c r="I387" s="45">
        <f>IFERROR(VLOOKUP(A387,DX!$D$11:$G$91,4,FALSE),0)</f>
        <v>0</v>
      </c>
    </row>
    <row r="388" spans="1:9" hidden="1" x14ac:dyDescent="0.25">
      <c r="A388" s="65">
        <v>44006</v>
      </c>
      <c r="B388" s="45" t="s">
        <v>571</v>
      </c>
      <c r="C388" s="45" t="s">
        <v>966</v>
      </c>
      <c r="D388" s="45" t="s">
        <v>701</v>
      </c>
      <c r="E388" s="45" t="s">
        <v>703</v>
      </c>
      <c r="F388" s="45" t="s">
        <v>662</v>
      </c>
      <c r="G388" s="45">
        <f>IFERROR(VLOOKUP(A388,SM!$D$11:$G$102,4,FALSE),0)</f>
        <v>0</v>
      </c>
      <c r="H388" s="45">
        <f>IFERROR(VLOOKUP(A388,DM!$D$11:$G$108,4,FALSE),0)</f>
        <v>0</v>
      </c>
      <c r="I388" s="45">
        <f>IFERROR(VLOOKUP(A388,DX!$D$11:$G$91,4,FALSE),0)</f>
        <v>0</v>
      </c>
    </row>
    <row r="389" spans="1:9" hidden="1" x14ac:dyDescent="0.25">
      <c r="A389" s="65">
        <v>16588</v>
      </c>
      <c r="B389" s="45" t="s">
        <v>61</v>
      </c>
      <c r="C389" s="45" t="s">
        <v>962</v>
      </c>
      <c r="D389" s="45" t="s">
        <v>702</v>
      </c>
      <c r="E389" s="45" t="s">
        <v>963</v>
      </c>
      <c r="F389" s="45" t="s">
        <v>662</v>
      </c>
      <c r="G389" s="45">
        <f>IFERROR(VLOOKUP(A389,SF!$D$11:$G$103,4,FALSE),0)</f>
        <v>0</v>
      </c>
      <c r="H389" s="45">
        <f>IFERROR(VLOOKUP(A389,DF!$D$11:$G$112,4,FALSE),0)</f>
        <v>0</v>
      </c>
      <c r="I389" s="45">
        <f>IFERROR(VLOOKUP(A389,DX!$D$11:$G$91,4,FALSE),0)</f>
        <v>0</v>
      </c>
    </row>
    <row r="390" spans="1:9" hidden="1" x14ac:dyDescent="0.25">
      <c r="A390" s="65">
        <v>43361</v>
      </c>
      <c r="B390" s="45" t="s">
        <v>256</v>
      </c>
      <c r="C390" s="45" t="s">
        <v>1049</v>
      </c>
      <c r="D390" s="45" t="s">
        <v>701</v>
      </c>
      <c r="E390" s="45" t="s">
        <v>703</v>
      </c>
      <c r="F390" s="45" t="s">
        <v>684</v>
      </c>
      <c r="G390" s="45">
        <f>IFERROR(VLOOKUP(A390,SM!$D$11:$G$102,4,FALSE),0)</f>
        <v>0</v>
      </c>
      <c r="H390" s="45">
        <f>IFERROR(VLOOKUP(A390,DM!$D$11:$G$108,4,FALSE),0)</f>
        <v>0</v>
      </c>
      <c r="I390" s="45">
        <f>IFERROR(VLOOKUP(A390,DX!$D$11:$G$91,4,FALSE),0)</f>
        <v>0</v>
      </c>
    </row>
    <row r="391" spans="1:9" hidden="1" x14ac:dyDescent="0.25">
      <c r="A391" s="65">
        <v>30729</v>
      </c>
      <c r="B391" s="45" t="s">
        <v>214</v>
      </c>
      <c r="C391" s="45" t="s">
        <v>1002</v>
      </c>
      <c r="D391" s="45" t="s">
        <v>702</v>
      </c>
      <c r="E391" s="45" t="s">
        <v>703</v>
      </c>
      <c r="F391" s="45" t="s">
        <v>670</v>
      </c>
      <c r="G391" s="45">
        <f>IFERROR(VLOOKUP(A391,SF!$D$11:$G$103,4,FALSE),0)</f>
        <v>0</v>
      </c>
      <c r="H391" s="45">
        <f>IFERROR(VLOOKUP(A391,DF!$D$11:$G$112,4,FALSE),0)</f>
        <v>0</v>
      </c>
      <c r="I391" s="45">
        <f>IFERROR(VLOOKUP(A391,DX!$D$11:$G$91,4,FALSE),0)</f>
        <v>0</v>
      </c>
    </row>
    <row r="392" spans="1:9" hidden="1" x14ac:dyDescent="0.25">
      <c r="A392" s="65">
        <v>10108</v>
      </c>
      <c r="B392" s="45" t="s">
        <v>596</v>
      </c>
      <c r="C392" s="45" t="s">
        <v>1003</v>
      </c>
      <c r="D392" s="45" t="s">
        <v>702</v>
      </c>
      <c r="E392" s="45" t="s">
        <v>703</v>
      </c>
      <c r="F392" s="45" t="s">
        <v>670</v>
      </c>
      <c r="G392" s="45">
        <f>IFERROR(VLOOKUP(A392,SF!$D$11:$G$103,4,FALSE),0)</f>
        <v>0</v>
      </c>
      <c r="H392" s="45">
        <f>IFERROR(VLOOKUP(A392,DF!$D$11:$G$112,4,FALSE),0)</f>
        <v>0</v>
      </c>
      <c r="I392" s="45">
        <f>IFERROR(VLOOKUP(A392,DX!$D$11:$G$91,4,FALSE),0)</f>
        <v>0</v>
      </c>
    </row>
    <row r="393" spans="1:9" hidden="1" x14ac:dyDescent="0.25">
      <c r="A393" s="65">
        <v>15047</v>
      </c>
      <c r="B393" s="45" t="s">
        <v>15</v>
      </c>
      <c r="C393" s="45" t="s">
        <v>1000</v>
      </c>
      <c r="D393" s="45" t="s">
        <v>701</v>
      </c>
      <c r="E393" s="45" t="s">
        <v>703</v>
      </c>
      <c r="F393" s="45" t="s">
        <v>670</v>
      </c>
      <c r="G393" s="45">
        <f>IFERROR(VLOOKUP(A393,SM!$D$11:$G$102,4,FALSE),0)</f>
        <v>0</v>
      </c>
      <c r="H393" s="45">
        <f>IFERROR(VLOOKUP(A393,DM!$D$11:$G$108,4,FALSE),0)</f>
        <v>0</v>
      </c>
      <c r="I393" s="45">
        <f>IFERROR(VLOOKUP(A393,DX!$D$11:$G$91,4,FALSE),0)</f>
        <v>0</v>
      </c>
    </row>
    <row r="394" spans="1:9" hidden="1" x14ac:dyDescent="0.25">
      <c r="A394" s="65">
        <v>10105</v>
      </c>
      <c r="B394" s="45" t="s">
        <v>28</v>
      </c>
      <c r="C394" s="45" t="s">
        <v>998</v>
      </c>
      <c r="D394" s="45" t="s">
        <v>701</v>
      </c>
      <c r="E394" s="45" t="s">
        <v>703</v>
      </c>
      <c r="F394" s="45" t="s">
        <v>670</v>
      </c>
      <c r="G394" s="45">
        <f>IFERROR(VLOOKUP(A394,SM!$D$11:$G$102,4,FALSE),0)</f>
        <v>0</v>
      </c>
      <c r="H394" s="45">
        <f>IFERROR(VLOOKUP(A394,DM!$D$11:$G$108,4,FALSE),0)</f>
        <v>0</v>
      </c>
      <c r="I394" s="45">
        <f>IFERROR(VLOOKUP(A394,DX!$D$11:$G$91,4,FALSE),0)</f>
        <v>0</v>
      </c>
    </row>
    <row r="395" spans="1:9" hidden="1" x14ac:dyDescent="0.25">
      <c r="A395" s="65">
        <v>27080</v>
      </c>
      <c r="B395" s="45" t="s">
        <v>380</v>
      </c>
      <c r="C395" s="45" t="s">
        <v>996</v>
      </c>
      <c r="D395" s="45" t="s">
        <v>702</v>
      </c>
      <c r="E395" s="45" t="s">
        <v>703</v>
      </c>
      <c r="F395" s="45" t="s">
        <v>667</v>
      </c>
      <c r="G395" s="45">
        <f>IFERROR(VLOOKUP(A395,SF!$D$11:$G$103,4,FALSE),0)</f>
        <v>0</v>
      </c>
      <c r="H395" s="45">
        <f>IFERROR(VLOOKUP(A395,DF!$D$11:$G$112,4,FALSE),0)</f>
        <v>0</v>
      </c>
      <c r="I395" s="45">
        <f>IFERROR(VLOOKUP(A395,DX!$D$11:$G$91,4,FALSE),0)</f>
        <v>0</v>
      </c>
    </row>
    <row r="396" spans="1:9" hidden="1" x14ac:dyDescent="0.25">
      <c r="A396" s="65">
        <v>10192</v>
      </c>
      <c r="B396" s="45" t="s">
        <v>154</v>
      </c>
      <c r="C396" s="45" t="s">
        <v>473</v>
      </c>
      <c r="D396" s="45" t="s">
        <v>701</v>
      </c>
      <c r="E396" s="45" t="s">
        <v>703</v>
      </c>
      <c r="F396" s="45" t="s">
        <v>667</v>
      </c>
      <c r="G396" s="45">
        <f>IFERROR(VLOOKUP(A396,SM!$D$11:$G$102,4,FALSE),0)</f>
        <v>0</v>
      </c>
      <c r="H396" s="45">
        <f>IFERROR(VLOOKUP(A396,DM!$D$11:$G$108,4,FALSE),0)</f>
        <v>0</v>
      </c>
      <c r="I396" s="45">
        <f>IFERROR(VLOOKUP(A396,DX!$D$11:$G$91,4,FALSE),0)</f>
        <v>0</v>
      </c>
    </row>
    <row r="397" spans="1:9" hidden="1" x14ac:dyDescent="0.25">
      <c r="A397" s="65">
        <v>24644</v>
      </c>
      <c r="B397" s="45" t="s">
        <v>595</v>
      </c>
      <c r="C397" s="45" t="s">
        <v>997</v>
      </c>
      <c r="D397" s="45" t="s">
        <v>701</v>
      </c>
      <c r="E397" s="45" t="s">
        <v>703</v>
      </c>
      <c r="F397" s="45" t="s">
        <v>667</v>
      </c>
      <c r="G397" s="45">
        <f>IFERROR(VLOOKUP(A397,SM!$D$11:$G$102,4,FALSE),0)</f>
        <v>0</v>
      </c>
      <c r="H397" s="45">
        <f>IFERROR(VLOOKUP(A397,DM!$D$11:$G$108,4,FALSE),0)</f>
        <v>0</v>
      </c>
      <c r="I397" s="45">
        <f>IFERROR(VLOOKUP(A397,DX!$D$11:$G$91,4,FALSE),0)</f>
        <v>0</v>
      </c>
    </row>
    <row r="398" spans="1:9" hidden="1" x14ac:dyDescent="0.25">
      <c r="A398" s="65">
        <v>26005</v>
      </c>
      <c r="B398" s="45" t="s">
        <v>273</v>
      </c>
      <c r="C398" s="45" t="s">
        <v>432</v>
      </c>
      <c r="D398" s="45" t="s">
        <v>702</v>
      </c>
      <c r="E398" s="45" t="s">
        <v>703</v>
      </c>
      <c r="F398" s="45" t="s">
        <v>969</v>
      </c>
      <c r="G398" s="45">
        <f>IFERROR(VLOOKUP(A398,SF!$D$11:$G$103,4,FALSE),0)</f>
        <v>0</v>
      </c>
      <c r="H398" s="45">
        <f>IFERROR(VLOOKUP(A398,DF!$D$11:$G$112,4,FALSE),0)</f>
        <v>0</v>
      </c>
      <c r="I398" s="45">
        <f>IFERROR(VLOOKUP(A398,DX!$D$11:$G$91,4,FALSE),0)</f>
        <v>0</v>
      </c>
    </row>
    <row r="399" spans="1:9" hidden="1" x14ac:dyDescent="0.25">
      <c r="A399" s="65">
        <v>176113</v>
      </c>
      <c r="B399" s="45" t="s">
        <v>575</v>
      </c>
      <c r="C399" s="45" t="s">
        <v>975</v>
      </c>
      <c r="D399" s="45" t="s">
        <v>702</v>
      </c>
      <c r="E399" s="45" t="s">
        <v>703</v>
      </c>
      <c r="F399" s="45" t="s">
        <v>969</v>
      </c>
      <c r="G399" s="45">
        <f>IFERROR(VLOOKUP(A399,SF!$D$11:$G$103,4,FALSE),0)</f>
        <v>0</v>
      </c>
      <c r="H399" s="45">
        <f>IFERROR(VLOOKUP(A399,DF!$D$11:$G$112,4,FALSE),0)</f>
        <v>0</v>
      </c>
      <c r="I399" s="45">
        <f>IFERROR(VLOOKUP(A399,DX!$D$11:$G$91,4,FALSE),0)</f>
        <v>0</v>
      </c>
    </row>
    <row r="400" spans="1:9" hidden="1" x14ac:dyDescent="0.25">
      <c r="A400" s="65">
        <v>197301</v>
      </c>
      <c r="B400" s="45" t="s">
        <v>578</v>
      </c>
      <c r="C400" s="45" t="s">
        <v>977</v>
      </c>
      <c r="D400" s="45" t="s">
        <v>702</v>
      </c>
      <c r="E400" s="45" t="s">
        <v>703</v>
      </c>
      <c r="F400" s="45" t="s">
        <v>969</v>
      </c>
      <c r="G400" s="45">
        <f>IFERROR(VLOOKUP(A400,SF!$D$11:$G$103,4,FALSE),0)</f>
        <v>0</v>
      </c>
      <c r="H400" s="45">
        <f>IFERROR(VLOOKUP(A400,DF!$D$11:$G$112,4,FALSE),0)</f>
        <v>0</v>
      </c>
      <c r="I400" s="45">
        <f>IFERROR(VLOOKUP(A400,DX!$D$11:$G$91,4,FALSE),0)</f>
        <v>0</v>
      </c>
    </row>
    <row r="401" spans="1:9" hidden="1" x14ac:dyDescent="0.25">
      <c r="A401" s="65">
        <v>142000</v>
      </c>
      <c r="B401" s="45" t="s">
        <v>279</v>
      </c>
      <c r="C401" s="45" t="s">
        <v>987</v>
      </c>
      <c r="D401" s="45" t="s">
        <v>702</v>
      </c>
      <c r="E401" s="45" t="s">
        <v>703</v>
      </c>
      <c r="F401" s="45" t="s">
        <v>969</v>
      </c>
      <c r="G401" s="45">
        <f>IFERROR(VLOOKUP(A401,SF!$D$11:$G$103,4,FALSE),0)</f>
        <v>0</v>
      </c>
      <c r="H401" s="45">
        <f>IFERROR(VLOOKUP(A401,DF!$D$11:$G$112,4,FALSE),0)</f>
        <v>0</v>
      </c>
      <c r="I401" s="45">
        <f>IFERROR(VLOOKUP(A401,DX!$D$11:$G$91,4,FALSE),0)</f>
        <v>0</v>
      </c>
    </row>
    <row r="402" spans="1:9" hidden="1" x14ac:dyDescent="0.25">
      <c r="A402" s="65">
        <v>197304</v>
      </c>
      <c r="B402" s="45" t="s">
        <v>579</v>
      </c>
      <c r="C402" s="45" t="s">
        <v>972</v>
      </c>
      <c r="D402" s="45" t="s">
        <v>702</v>
      </c>
      <c r="E402" s="45" t="s">
        <v>703</v>
      </c>
      <c r="F402" s="45" t="s">
        <v>969</v>
      </c>
      <c r="G402" s="45">
        <f>IFERROR(VLOOKUP(A402,SF!$D$11:$G$103,4,FALSE),0)</f>
        <v>0</v>
      </c>
      <c r="H402" s="45">
        <f>IFERROR(VLOOKUP(A402,DF!$D$11:$G$112,4,FALSE),0)</f>
        <v>0</v>
      </c>
      <c r="I402" s="45">
        <f>IFERROR(VLOOKUP(A402,DX!$D$11:$G$91,4,FALSE),0)</f>
        <v>0</v>
      </c>
    </row>
    <row r="403" spans="1:9" hidden="1" x14ac:dyDescent="0.25">
      <c r="A403" s="65">
        <v>176111</v>
      </c>
      <c r="B403" s="45" t="s">
        <v>580</v>
      </c>
      <c r="C403" s="45" t="s">
        <v>968</v>
      </c>
      <c r="D403" s="45" t="s">
        <v>702</v>
      </c>
      <c r="E403" s="45" t="s">
        <v>703</v>
      </c>
      <c r="F403" s="45" t="s">
        <v>969</v>
      </c>
      <c r="G403" s="45">
        <f>IFERROR(VLOOKUP(A403,SF!$D$11:$G$103,4,FALSE),0)</f>
        <v>0</v>
      </c>
      <c r="H403" s="45">
        <f>IFERROR(VLOOKUP(A403,DF!$D$11:$G$112,4,FALSE),0)</f>
        <v>0</v>
      </c>
      <c r="I403" s="45">
        <f>IFERROR(VLOOKUP(A403,DX!$D$11:$G$91,4,FALSE),0)</f>
        <v>0</v>
      </c>
    </row>
    <row r="404" spans="1:9" hidden="1" x14ac:dyDescent="0.25">
      <c r="A404" s="65">
        <v>197303</v>
      </c>
      <c r="B404" s="45" t="s">
        <v>581</v>
      </c>
      <c r="C404" s="45" t="s">
        <v>978</v>
      </c>
      <c r="D404" s="45" t="s">
        <v>702</v>
      </c>
      <c r="E404" s="45" t="s">
        <v>703</v>
      </c>
      <c r="F404" s="45" t="s">
        <v>969</v>
      </c>
      <c r="G404" s="45">
        <f>IFERROR(VLOOKUP(A404,SF!$D$11:$G$103,4,FALSE),0)</f>
        <v>0</v>
      </c>
      <c r="H404" s="45">
        <f>IFERROR(VLOOKUP(A404,DF!$D$11:$G$112,4,FALSE),0)</f>
        <v>0</v>
      </c>
      <c r="I404" s="45">
        <f>IFERROR(VLOOKUP(A404,DX!$D$11:$G$91,4,FALSE),0)</f>
        <v>0</v>
      </c>
    </row>
    <row r="405" spans="1:9" hidden="1" x14ac:dyDescent="0.25">
      <c r="A405" s="65">
        <v>176114</v>
      </c>
      <c r="B405" s="45" t="s">
        <v>582</v>
      </c>
      <c r="C405" s="45" t="s">
        <v>971</v>
      </c>
      <c r="D405" s="45" t="s">
        <v>702</v>
      </c>
      <c r="E405" s="45" t="s">
        <v>703</v>
      </c>
      <c r="F405" s="45" t="s">
        <v>969</v>
      </c>
      <c r="G405" s="45">
        <f>IFERROR(VLOOKUP(A405,SF!$D$11:$G$103,4,FALSE),0)</f>
        <v>0</v>
      </c>
      <c r="H405" s="45">
        <f>IFERROR(VLOOKUP(A405,DF!$D$11:$G$112,4,FALSE),0)</f>
        <v>0</v>
      </c>
      <c r="I405" s="45">
        <f>IFERROR(VLOOKUP(A405,DX!$D$11:$G$91,4,FALSE),0)</f>
        <v>0</v>
      </c>
    </row>
    <row r="406" spans="1:9" hidden="1" x14ac:dyDescent="0.25">
      <c r="A406" s="65">
        <v>40108</v>
      </c>
      <c r="B406" s="45" t="s">
        <v>583</v>
      </c>
      <c r="C406" s="45" t="s">
        <v>988</v>
      </c>
      <c r="D406" s="45" t="s">
        <v>702</v>
      </c>
      <c r="E406" s="45" t="s">
        <v>703</v>
      </c>
      <c r="F406" s="45" t="s">
        <v>969</v>
      </c>
      <c r="G406" s="45">
        <f>IFERROR(VLOOKUP(A406,SF!$D$11:$G$103,4,FALSE),0)</f>
        <v>0</v>
      </c>
      <c r="H406" s="45">
        <f>IFERROR(VLOOKUP(A406,DF!$D$11:$G$112,4,FALSE),0)</f>
        <v>0</v>
      </c>
      <c r="I406" s="45">
        <f>IFERROR(VLOOKUP(A406,DX!$D$11:$G$91,4,FALSE),0)</f>
        <v>0</v>
      </c>
    </row>
    <row r="407" spans="1:9" hidden="1" x14ac:dyDescent="0.25">
      <c r="A407" s="65">
        <v>197302</v>
      </c>
      <c r="B407" s="45" t="s">
        <v>584</v>
      </c>
      <c r="C407" s="45" t="s">
        <v>976</v>
      </c>
      <c r="D407" s="45" t="s">
        <v>702</v>
      </c>
      <c r="E407" s="45" t="s">
        <v>703</v>
      </c>
      <c r="F407" s="45" t="s">
        <v>969</v>
      </c>
      <c r="G407" s="45">
        <f>IFERROR(VLOOKUP(A407,SF!$D$11:$G$103,4,FALSE),0)</f>
        <v>0</v>
      </c>
      <c r="H407" s="45">
        <f>IFERROR(VLOOKUP(A407,DF!$D$11:$G$112,4,FALSE),0)</f>
        <v>0</v>
      </c>
      <c r="I407" s="45">
        <f>IFERROR(VLOOKUP(A407,DX!$D$11:$G$91,4,FALSE),0)</f>
        <v>0</v>
      </c>
    </row>
    <row r="408" spans="1:9" hidden="1" x14ac:dyDescent="0.25">
      <c r="A408" s="65">
        <v>176110</v>
      </c>
      <c r="B408" s="45" t="s">
        <v>585</v>
      </c>
      <c r="C408" s="45" t="s">
        <v>970</v>
      </c>
      <c r="D408" s="45" t="s">
        <v>702</v>
      </c>
      <c r="E408" s="45" t="s">
        <v>703</v>
      </c>
      <c r="F408" s="45" t="s">
        <v>969</v>
      </c>
      <c r="G408" s="45">
        <f>IFERROR(VLOOKUP(A408,SF!$D$11:$G$103,4,FALSE),0)</f>
        <v>0</v>
      </c>
      <c r="H408" s="45">
        <f>IFERROR(VLOOKUP(A408,DF!$D$11:$G$112,4,FALSE),0)</f>
        <v>0</v>
      </c>
      <c r="I408" s="45">
        <f>IFERROR(VLOOKUP(A408,DX!$D$11:$G$91,4,FALSE),0)</f>
        <v>0</v>
      </c>
    </row>
    <row r="409" spans="1:9" hidden="1" x14ac:dyDescent="0.25">
      <c r="A409" s="65">
        <v>26020</v>
      </c>
      <c r="B409" s="45" t="s">
        <v>198</v>
      </c>
      <c r="C409" s="45" t="s">
        <v>985</v>
      </c>
      <c r="D409" s="45" t="s">
        <v>702</v>
      </c>
      <c r="E409" s="45" t="s">
        <v>703</v>
      </c>
      <c r="F409" s="45" t="s">
        <v>969</v>
      </c>
      <c r="G409" s="45">
        <f>IFERROR(VLOOKUP(A409,SF!$D$11:$G$103,4,FALSE),0)</f>
        <v>0</v>
      </c>
      <c r="H409" s="45">
        <f>IFERROR(VLOOKUP(A409,DF!$D$11:$G$112,4,FALSE),0)</f>
        <v>0</v>
      </c>
      <c r="I409" s="45">
        <f>IFERROR(VLOOKUP(A409,DX!$D$11:$G$91,4,FALSE),0)</f>
        <v>0</v>
      </c>
    </row>
    <row r="410" spans="1:9" hidden="1" x14ac:dyDescent="0.25">
      <c r="A410" s="65">
        <v>197305</v>
      </c>
      <c r="B410" s="45" t="s">
        <v>587</v>
      </c>
      <c r="C410" s="45" t="s">
        <v>973</v>
      </c>
      <c r="D410" s="45" t="s">
        <v>702</v>
      </c>
      <c r="E410" s="45" t="s">
        <v>703</v>
      </c>
      <c r="F410" s="45" t="s">
        <v>969</v>
      </c>
      <c r="G410" s="45">
        <f>IFERROR(VLOOKUP(A410,SF!$D$11:$G$103,4,FALSE),0)</f>
        <v>0</v>
      </c>
      <c r="H410" s="45">
        <f>IFERROR(VLOOKUP(A410,DF!$D$11:$G$112,4,FALSE),0)</f>
        <v>0</v>
      </c>
      <c r="I410" s="45">
        <f>IFERROR(VLOOKUP(A410,DX!$D$11:$G$91,4,FALSE),0)</f>
        <v>0</v>
      </c>
    </row>
    <row r="411" spans="1:9" hidden="1" x14ac:dyDescent="0.25">
      <c r="A411" s="65">
        <v>176112</v>
      </c>
      <c r="B411" s="45" t="s">
        <v>588</v>
      </c>
      <c r="C411" s="45" t="s">
        <v>589</v>
      </c>
      <c r="D411" s="45" t="s">
        <v>702</v>
      </c>
      <c r="E411" s="45" t="s">
        <v>703</v>
      </c>
      <c r="F411" s="45" t="s">
        <v>969</v>
      </c>
      <c r="G411" s="45">
        <f>IFERROR(VLOOKUP(A411,SF!$D$11:$G$103,4,FALSE),0)</f>
        <v>0</v>
      </c>
      <c r="H411" s="45">
        <f>IFERROR(VLOOKUP(A411,DF!$D$11:$G$112,4,FALSE),0)</f>
        <v>0</v>
      </c>
      <c r="I411" s="45">
        <f>IFERROR(VLOOKUP(A411,DX!$D$11:$G$91,4,FALSE),0)</f>
        <v>0</v>
      </c>
    </row>
    <row r="412" spans="1:9" hidden="1" x14ac:dyDescent="0.25">
      <c r="A412" s="65">
        <v>142571</v>
      </c>
      <c r="B412" s="45" t="s">
        <v>27</v>
      </c>
      <c r="C412" s="45" t="s">
        <v>983</v>
      </c>
      <c r="D412" s="45" t="s">
        <v>702</v>
      </c>
      <c r="E412" s="45" t="s">
        <v>703</v>
      </c>
      <c r="F412" s="45" t="s">
        <v>969</v>
      </c>
      <c r="G412" s="45">
        <f>IFERROR(VLOOKUP(A412,SF!$D$11:$G$103,4,FALSE),0)</f>
        <v>0</v>
      </c>
      <c r="H412" s="45">
        <f>IFERROR(VLOOKUP(A412,DF!$D$11:$G$112,4,FALSE),0)</f>
        <v>0</v>
      </c>
      <c r="I412" s="45">
        <f>IFERROR(VLOOKUP(A412,DX!$D$11:$G$91,4,FALSE),0)</f>
        <v>0</v>
      </c>
    </row>
    <row r="413" spans="1:9" hidden="1" x14ac:dyDescent="0.25">
      <c r="A413" s="65">
        <v>176109</v>
      </c>
      <c r="B413" s="45" t="s">
        <v>590</v>
      </c>
      <c r="C413" s="45" t="s">
        <v>974</v>
      </c>
      <c r="D413" s="45" t="s">
        <v>702</v>
      </c>
      <c r="E413" s="45" t="s">
        <v>703</v>
      </c>
      <c r="F413" s="45" t="s">
        <v>969</v>
      </c>
      <c r="G413" s="45">
        <f>IFERROR(VLOOKUP(A413,SF!$D$11:$G$103,4,FALSE),0)</f>
        <v>0</v>
      </c>
      <c r="H413" s="45">
        <f>IFERROR(VLOOKUP(A413,DF!$D$11:$G$112,4,FALSE),0)</f>
        <v>0</v>
      </c>
      <c r="I413" s="45">
        <f>IFERROR(VLOOKUP(A413,DX!$D$11:$G$91,4,FALSE),0)</f>
        <v>0</v>
      </c>
    </row>
    <row r="414" spans="1:9" hidden="1" x14ac:dyDescent="0.25">
      <c r="A414" s="65">
        <v>197017</v>
      </c>
      <c r="B414" s="45" t="s">
        <v>591</v>
      </c>
      <c r="C414" s="45" t="s">
        <v>592</v>
      </c>
      <c r="D414" s="45" t="s">
        <v>702</v>
      </c>
      <c r="E414" s="45" t="s">
        <v>703</v>
      </c>
      <c r="F414" s="45" t="s">
        <v>969</v>
      </c>
      <c r="G414" s="45">
        <f>IFERROR(VLOOKUP(A414,SF!$D$11:$G$103,4,FALSE),0)</f>
        <v>0</v>
      </c>
      <c r="H414" s="45">
        <f>IFERROR(VLOOKUP(A414,DF!$D$11:$G$112,4,FALSE),0)</f>
        <v>0</v>
      </c>
      <c r="I414" s="45">
        <f>IFERROR(VLOOKUP(A414,DX!$D$11:$G$91,4,FALSE),0)</f>
        <v>0</v>
      </c>
    </row>
    <row r="415" spans="1:9" hidden="1" x14ac:dyDescent="0.25">
      <c r="A415" s="65">
        <v>26004</v>
      </c>
      <c r="B415" s="45" t="s">
        <v>271</v>
      </c>
      <c r="C415" s="45" t="s">
        <v>984</v>
      </c>
      <c r="D415" s="45" t="s">
        <v>701</v>
      </c>
      <c r="E415" s="45" t="s">
        <v>703</v>
      </c>
      <c r="F415" s="45" t="s">
        <v>969</v>
      </c>
      <c r="G415" s="45">
        <f>IFERROR(VLOOKUP(A415,SM!$D$11:$G$102,4,FALSE),0)</f>
        <v>0</v>
      </c>
      <c r="H415" s="45">
        <f>IFERROR(VLOOKUP(A415,DM!$D$11:$G$108,4,FALSE),0)</f>
        <v>0</v>
      </c>
      <c r="I415" s="45">
        <f>IFERROR(VLOOKUP(A415,DX!$D$11:$G$91,4,FALSE),0)</f>
        <v>0</v>
      </c>
    </row>
    <row r="416" spans="1:9" hidden="1" x14ac:dyDescent="0.25">
      <c r="A416" s="65">
        <v>142146</v>
      </c>
      <c r="B416" s="45" t="s">
        <v>274</v>
      </c>
      <c r="C416" s="45" t="s">
        <v>981</v>
      </c>
      <c r="D416" s="45" t="s">
        <v>701</v>
      </c>
      <c r="E416" s="45" t="s">
        <v>703</v>
      </c>
      <c r="F416" s="45" t="s">
        <v>969</v>
      </c>
      <c r="G416" s="45">
        <f>IFERROR(VLOOKUP(A416,SM!$D$11:$G$102,4,FALSE),0)</f>
        <v>0</v>
      </c>
      <c r="H416" s="45">
        <f>IFERROR(VLOOKUP(A416,DM!$D$11:$G$108,4,FALSE),0)</f>
        <v>0</v>
      </c>
      <c r="I416" s="45">
        <f>IFERROR(VLOOKUP(A416,DX!$D$11:$G$91,4,FALSE),0)</f>
        <v>0</v>
      </c>
    </row>
    <row r="417" spans="1:9" hidden="1" x14ac:dyDescent="0.25">
      <c r="A417" s="65">
        <v>142404</v>
      </c>
      <c r="B417" s="45" t="s">
        <v>277</v>
      </c>
      <c r="C417" s="45" t="s">
        <v>979</v>
      </c>
      <c r="D417" s="45" t="s">
        <v>701</v>
      </c>
      <c r="E417" s="45" t="s">
        <v>703</v>
      </c>
      <c r="F417" s="45" t="s">
        <v>969</v>
      </c>
      <c r="G417" s="45">
        <f>IFERROR(VLOOKUP(A417,SM!$D$11:$G$102,4,FALSE),0)</f>
        <v>0</v>
      </c>
      <c r="H417" s="45">
        <f>IFERROR(VLOOKUP(A417,DM!$D$11:$G$108,4,FALSE),0)</f>
        <v>0</v>
      </c>
      <c r="I417" s="45">
        <f>IFERROR(VLOOKUP(A417,DX!$D$11:$G$91,4,FALSE),0)</f>
        <v>0</v>
      </c>
    </row>
    <row r="418" spans="1:9" hidden="1" x14ac:dyDescent="0.25">
      <c r="A418" s="65">
        <v>142405</v>
      </c>
      <c r="B418" s="45" t="s">
        <v>576</v>
      </c>
      <c r="C418" s="45" t="s">
        <v>577</v>
      </c>
      <c r="D418" s="45" t="s">
        <v>701</v>
      </c>
      <c r="E418" s="45" t="s">
        <v>703</v>
      </c>
      <c r="F418" s="45" t="s">
        <v>969</v>
      </c>
      <c r="G418" s="45">
        <f>IFERROR(VLOOKUP(A418,SM!$D$11:$G$102,4,FALSE),0)</f>
        <v>0</v>
      </c>
      <c r="H418" s="45">
        <f>IFERROR(VLOOKUP(A418,DM!$D$11:$G$108,4,FALSE),0)</f>
        <v>0</v>
      </c>
      <c r="I418" s="45">
        <f>IFERROR(VLOOKUP(A418,DX!$D$11:$G$91,4,FALSE),0)</f>
        <v>0</v>
      </c>
    </row>
    <row r="419" spans="1:9" hidden="1" x14ac:dyDescent="0.25">
      <c r="A419" s="65">
        <v>142143</v>
      </c>
      <c r="B419" s="45" t="s">
        <v>281</v>
      </c>
      <c r="C419" s="45" t="s">
        <v>982</v>
      </c>
      <c r="D419" s="45" t="s">
        <v>701</v>
      </c>
      <c r="E419" s="45" t="s">
        <v>703</v>
      </c>
      <c r="F419" s="45" t="s">
        <v>969</v>
      </c>
      <c r="G419" s="45">
        <f>IFERROR(VLOOKUP(A419,SM!$D$11:$G$102,4,FALSE),0)</f>
        <v>0</v>
      </c>
      <c r="H419" s="45">
        <f>IFERROR(VLOOKUP(A419,DM!$D$11:$G$108,4,FALSE),0)</f>
        <v>0</v>
      </c>
      <c r="I419" s="45">
        <f>IFERROR(VLOOKUP(A419,DX!$D$11:$G$91,4,FALSE),0)</f>
        <v>0</v>
      </c>
    </row>
    <row r="420" spans="1:9" hidden="1" x14ac:dyDescent="0.25">
      <c r="A420" s="65">
        <v>196998</v>
      </c>
      <c r="B420" s="45" t="s">
        <v>586</v>
      </c>
      <c r="C420" s="45" t="s">
        <v>986</v>
      </c>
      <c r="D420" s="45" t="s">
        <v>701</v>
      </c>
      <c r="E420" s="45" t="s">
        <v>703</v>
      </c>
      <c r="F420" s="45" t="s">
        <v>969</v>
      </c>
      <c r="G420" s="45">
        <f>IFERROR(VLOOKUP(A420,SM!$D$11:$G$102,4,FALSE),0)</f>
        <v>0</v>
      </c>
      <c r="H420" s="45">
        <f>IFERROR(VLOOKUP(A420,DM!$D$11:$G$108,4,FALSE),0)</f>
        <v>0</v>
      </c>
      <c r="I420" s="45">
        <f>IFERROR(VLOOKUP(A420,DX!$D$11:$G$91,4,FALSE),0)</f>
        <v>0</v>
      </c>
    </row>
    <row r="421" spans="1:9" hidden="1" x14ac:dyDescent="0.25">
      <c r="A421" s="65">
        <v>9098</v>
      </c>
      <c r="B421" s="45" t="s">
        <v>482</v>
      </c>
      <c r="C421" s="45" t="s">
        <v>980</v>
      </c>
      <c r="D421" s="45" t="s">
        <v>701</v>
      </c>
      <c r="E421" s="45" t="s">
        <v>703</v>
      </c>
      <c r="F421" s="45" t="s">
        <v>969</v>
      </c>
      <c r="G421" s="45">
        <f>IFERROR(VLOOKUP(A421,SM!$D$11:$G$102,4,FALSE),0)</f>
        <v>0</v>
      </c>
      <c r="H421" s="45">
        <f>IFERROR(VLOOKUP(A421,DM!$D$11:$G$108,4,FALSE),0)</f>
        <v>0</v>
      </c>
      <c r="I421" s="45">
        <f>IFERROR(VLOOKUP(A421,DX!$D$11:$G$91,4,FALSE),0)</f>
        <v>0</v>
      </c>
    </row>
    <row r="422" spans="1:9" hidden="1" x14ac:dyDescent="0.25">
      <c r="A422" s="65">
        <v>193860</v>
      </c>
      <c r="B422" s="45" t="s">
        <v>593</v>
      </c>
      <c r="C422" s="45" t="s">
        <v>989</v>
      </c>
      <c r="D422" s="45" t="s">
        <v>702</v>
      </c>
      <c r="E422" s="45" t="s">
        <v>703</v>
      </c>
      <c r="F422" s="45" t="s">
        <v>664</v>
      </c>
      <c r="G422" s="45">
        <f>IFERROR(VLOOKUP(A422,SF!$D$11:$G$103,4,FALSE),0)</f>
        <v>0</v>
      </c>
      <c r="H422" s="45">
        <f>IFERROR(VLOOKUP(A422,DF!$D$11:$G$112,4,FALSE),0)</f>
        <v>0</v>
      </c>
      <c r="I422" s="45">
        <f>IFERROR(VLOOKUP(A422,DX!$D$11:$G$91,4,FALSE),0)</f>
        <v>0</v>
      </c>
    </row>
    <row r="423" spans="1:9" hidden="1" x14ac:dyDescent="0.25">
      <c r="A423" s="65">
        <v>50037</v>
      </c>
      <c r="B423" s="45" t="s">
        <v>207</v>
      </c>
      <c r="C423" s="45" t="s">
        <v>452</v>
      </c>
      <c r="D423" s="45" t="s">
        <v>701</v>
      </c>
      <c r="E423" s="45" t="s">
        <v>703</v>
      </c>
      <c r="F423" s="45" t="s">
        <v>690</v>
      </c>
      <c r="G423" s="45">
        <f>IFERROR(VLOOKUP(A423,SM!$D$11:$G$102,4,FALSE),0)</f>
        <v>0</v>
      </c>
      <c r="H423" s="45">
        <f>IFERROR(VLOOKUP(A423,DM!$D$11:$G$108,4,FALSE),0)</f>
        <v>0</v>
      </c>
      <c r="I423" s="45">
        <f>IFERROR(VLOOKUP(A423,DX!$D$11:$G$91,4,FALSE),0)</f>
        <v>0</v>
      </c>
    </row>
    <row r="424" spans="1:9" hidden="1" x14ac:dyDescent="0.25">
      <c r="A424" s="65">
        <v>50035</v>
      </c>
      <c r="B424" s="45" t="s">
        <v>238</v>
      </c>
      <c r="C424" s="45" t="s">
        <v>1064</v>
      </c>
      <c r="D424" s="45" t="s">
        <v>701</v>
      </c>
      <c r="E424" s="45" t="s">
        <v>703</v>
      </c>
      <c r="F424" s="45" t="s">
        <v>690</v>
      </c>
      <c r="G424" s="45">
        <f>IFERROR(VLOOKUP(A424,SM!$D$11:$G$102,4,FALSE),0)</f>
        <v>0</v>
      </c>
      <c r="H424" s="45">
        <f>IFERROR(VLOOKUP(A424,DM!$D$11:$G$108,4,FALSE),0)</f>
        <v>0</v>
      </c>
      <c r="I424" s="45">
        <f>IFERROR(VLOOKUP(A424,DX!$D$11:$G$91,4,FALSE),0)</f>
        <v>0</v>
      </c>
    </row>
    <row r="425" spans="1:9" hidden="1" x14ac:dyDescent="0.25">
      <c r="A425" s="65">
        <v>41723</v>
      </c>
      <c r="B425" s="45" t="s">
        <v>240</v>
      </c>
      <c r="C425" s="45" t="s">
        <v>992</v>
      </c>
      <c r="D425" s="45" t="s">
        <v>702</v>
      </c>
      <c r="E425" s="45" t="s">
        <v>703</v>
      </c>
      <c r="F425" s="45" t="s">
        <v>666</v>
      </c>
      <c r="G425" s="45">
        <f>IFERROR(VLOOKUP(A425,SF!$D$11:$G$103,4,FALSE),0)</f>
        <v>0</v>
      </c>
      <c r="H425" s="45">
        <f>IFERROR(VLOOKUP(A425,DF!$D$11:$G$112,4,FALSE),0)</f>
        <v>0</v>
      </c>
      <c r="I425" s="45">
        <f>IFERROR(VLOOKUP(A425,DX!$D$11:$G$91,4,FALSE),0)</f>
        <v>0</v>
      </c>
    </row>
    <row r="426" spans="1:9" hidden="1" x14ac:dyDescent="0.25">
      <c r="A426" s="65">
        <v>24621</v>
      </c>
      <c r="B426" s="45" t="s">
        <v>369</v>
      </c>
      <c r="C426" s="45" t="s">
        <v>991</v>
      </c>
      <c r="D426" s="45" t="s">
        <v>701</v>
      </c>
      <c r="E426" s="45" t="s">
        <v>703</v>
      </c>
      <c r="F426" s="45" t="s">
        <v>666</v>
      </c>
      <c r="G426" s="45">
        <f>IFERROR(VLOOKUP(A426,SM!$D$11:$G$102,4,FALSE),0)</f>
        <v>0</v>
      </c>
      <c r="H426" s="45">
        <f>IFERROR(VLOOKUP(A426,DM!$D$11:$G$108,4,FALSE),0)</f>
        <v>0</v>
      </c>
      <c r="I426" s="45">
        <f>IFERROR(VLOOKUP(A426,DX!$D$11:$G$91,4,FALSE),0)</f>
        <v>0</v>
      </c>
    </row>
    <row r="427" spans="1:9" hidden="1" x14ac:dyDescent="0.25">
      <c r="A427" s="65">
        <v>142388</v>
      </c>
      <c r="B427" s="45" t="s">
        <v>169</v>
      </c>
      <c r="C427" s="45" t="s">
        <v>993</v>
      </c>
      <c r="D427" s="45" t="s">
        <v>701</v>
      </c>
      <c r="E427" s="45" t="s">
        <v>703</v>
      </c>
      <c r="F427" s="45" t="s">
        <v>666</v>
      </c>
      <c r="G427" s="45">
        <f>IFERROR(VLOOKUP(A427,SM!$D$11:$G$102,4,FALSE),0)</f>
        <v>0</v>
      </c>
      <c r="H427" s="45">
        <f>IFERROR(VLOOKUP(A427,DM!$D$11:$G$108,4,FALSE),0)</f>
        <v>0</v>
      </c>
      <c r="I427" s="45">
        <f>IFERROR(VLOOKUP(A427,DX!$D$11:$G$91,4,FALSE),0)</f>
        <v>0</v>
      </c>
    </row>
    <row r="428" spans="1:9" hidden="1" x14ac:dyDescent="0.25">
      <c r="A428" s="65">
        <v>190378</v>
      </c>
      <c r="B428" s="45" t="s">
        <v>594</v>
      </c>
      <c r="C428" s="45" t="s">
        <v>995</v>
      </c>
      <c r="D428" s="45" t="s">
        <v>701</v>
      </c>
      <c r="E428" s="45" t="s">
        <v>703</v>
      </c>
      <c r="F428" s="45" t="s">
        <v>669</v>
      </c>
      <c r="G428" s="45">
        <f>IFERROR(VLOOKUP(A428,SM!$D$11:$G$102,4,FALSE),0)</f>
        <v>0</v>
      </c>
      <c r="H428" s="45">
        <f>IFERROR(VLOOKUP(A428,DM!$D$11:$G$108,4,FALSE),0)</f>
        <v>0</v>
      </c>
      <c r="I428" s="45">
        <f>IFERROR(VLOOKUP(A428,DX!$D$11:$G$91,4,FALSE),0)</f>
        <v>0</v>
      </c>
    </row>
    <row r="429" spans="1:9" hidden="1" x14ac:dyDescent="0.25">
      <c r="A429" s="65">
        <v>10281</v>
      </c>
      <c r="B429" s="45" t="s">
        <v>266</v>
      </c>
      <c r="C429" s="45" t="s">
        <v>1055</v>
      </c>
      <c r="D429" s="45" t="s">
        <v>701</v>
      </c>
      <c r="E429" s="45" t="s">
        <v>703</v>
      </c>
      <c r="F429" s="45" t="s">
        <v>687</v>
      </c>
      <c r="G429" s="45">
        <f>IFERROR(VLOOKUP(A429,SM!$D$11:$G$102,4,FALSE),0)</f>
        <v>0</v>
      </c>
      <c r="H429" s="45">
        <f>IFERROR(VLOOKUP(A429,DM!$D$11:$G$108,4,FALSE),0)</f>
        <v>0</v>
      </c>
      <c r="I429" s="45">
        <f>IFERROR(VLOOKUP(A429,DX!$D$11:$G$91,4,FALSE),0)</f>
        <v>0</v>
      </c>
    </row>
    <row r="430" spans="1:9" hidden="1" x14ac:dyDescent="0.25">
      <c r="A430" s="67">
        <v>43408</v>
      </c>
      <c r="B430" s="68" t="s">
        <v>147</v>
      </c>
      <c r="C430" s="69">
        <v>24380</v>
      </c>
      <c r="D430" s="70" t="s">
        <v>701</v>
      </c>
      <c r="E430" s="70" t="s">
        <v>703</v>
      </c>
      <c r="F430" s="70" t="s">
        <v>668</v>
      </c>
      <c r="G430" s="45">
        <f>IFERROR(VLOOKUP(A430,SM!$D$11:$G$102,4,FALSE),0)</f>
        <v>0</v>
      </c>
      <c r="H430" s="45">
        <f>IFERROR(VLOOKUP(A430,DM!$D$11:$G$108,4,FALSE),0)</f>
        <v>0</v>
      </c>
      <c r="I430" s="45">
        <f>IFERROR(VLOOKUP(A430,DX!$D$11:$G$91,4,FALSE),0)</f>
        <v>0</v>
      </c>
    </row>
    <row r="431" spans="1:9" hidden="1" x14ac:dyDescent="0.25">
      <c r="A431" s="65">
        <v>24678</v>
      </c>
      <c r="B431" s="45" t="s">
        <v>32</v>
      </c>
      <c r="C431" s="45" t="s">
        <v>145</v>
      </c>
      <c r="D431" s="45" t="s">
        <v>702</v>
      </c>
      <c r="E431" s="45" t="s">
        <v>703</v>
      </c>
      <c r="F431" s="45" t="s">
        <v>668</v>
      </c>
      <c r="G431" s="45">
        <f>IFERROR(VLOOKUP(A431,SF!$D$11:$G$103,4,FALSE),0)</f>
        <v>0</v>
      </c>
      <c r="H431" s="45">
        <f>IFERROR(VLOOKUP(A431,DF!$D$11:$G$112,4,FALSE),0)</f>
        <v>0</v>
      </c>
      <c r="I431" s="45">
        <f>IFERROR(VLOOKUP(A431,DX!$D$11:$G$91,4,FALSE),0)</f>
        <v>0</v>
      </c>
    </row>
    <row r="432" spans="1:9" hidden="1" x14ac:dyDescent="0.25">
      <c r="A432" s="65">
        <v>186352</v>
      </c>
      <c r="B432" s="45" t="s">
        <v>447</v>
      </c>
      <c r="C432" s="45" t="s">
        <v>1053</v>
      </c>
      <c r="D432" s="45" t="s">
        <v>701</v>
      </c>
      <c r="E432" s="45" t="s">
        <v>703</v>
      </c>
      <c r="F432" s="45" t="s">
        <v>686</v>
      </c>
      <c r="G432" s="45">
        <f>IFERROR(VLOOKUP(A432,SM!$D$11:$G$102,4,FALSE),0)</f>
        <v>0</v>
      </c>
      <c r="H432" s="45">
        <f>IFERROR(VLOOKUP(A432,DM!$D$11:$G$108,4,FALSE),0)</f>
        <v>0</v>
      </c>
      <c r="I432" s="45">
        <f>IFERROR(VLOOKUP(A432,DX!$D$11:$G$91,4,FALSE),0)</f>
        <v>0</v>
      </c>
    </row>
    <row r="433" spans="1:9" hidden="1" x14ac:dyDescent="0.25">
      <c r="A433" s="65">
        <v>10763</v>
      </c>
      <c r="B433" s="45" t="s">
        <v>558</v>
      </c>
      <c r="C433" s="45" t="s">
        <v>911</v>
      </c>
      <c r="D433" s="45" t="s">
        <v>701</v>
      </c>
      <c r="E433" s="45" t="s">
        <v>703</v>
      </c>
      <c r="F433" s="45" t="s">
        <v>647</v>
      </c>
      <c r="G433" s="45">
        <f>IFERROR(VLOOKUP(A433,SM!$D$11:$G$102,4,FALSE),0)</f>
        <v>0</v>
      </c>
      <c r="H433" s="45">
        <f>IFERROR(VLOOKUP(A433,DM!$D$11:$G$108,4,FALSE),0)</f>
        <v>0</v>
      </c>
      <c r="I433" s="45">
        <f>IFERROR(VLOOKUP(A433,DX!$D$11:$G$91,4,FALSE),0)</f>
        <v>0</v>
      </c>
    </row>
    <row r="434" spans="1:9" hidden="1" x14ac:dyDescent="0.25">
      <c r="A434" s="65">
        <v>189648</v>
      </c>
      <c r="B434" s="45" t="s">
        <v>573</v>
      </c>
      <c r="C434" s="45" t="s">
        <v>574</v>
      </c>
      <c r="D434" s="45" t="s">
        <v>702</v>
      </c>
      <c r="E434" s="45" t="s">
        <v>1080</v>
      </c>
      <c r="F434" s="45" t="s">
        <v>663</v>
      </c>
      <c r="G434" s="45">
        <f>IFERROR(VLOOKUP(A434,SF!$D$11:$G$103,4,FALSE),0)</f>
        <v>0</v>
      </c>
      <c r="H434" s="45">
        <f>IFERROR(VLOOKUP(A434,DF!$D$11:$G$112,4,FALSE),0)</f>
        <v>0</v>
      </c>
      <c r="I434" s="45">
        <f>IFERROR(VLOOKUP(A434,DX!$D$11:$G$91,4,FALSE),0)</f>
        <v>0</v>
      </c>
    </row>
    <row r="435" spans="1:9" hidden="1" x14ac:dyDescent="0.25">
      <c r="A435" s="65">
        <v>143607</v>
      </c>
      <c r="B435" s="45" t="s">
        <v>234</v>
      </c>
      <c r="C435" s="45" t="s">
        <v>1050</v>
      </c>
      <c r="D435" s="45" t="s">
        <v>701</v>
      </c>
      <c r="E435" s="45" t="s">
        <v>1051</v>
      </c>
      <c r="F435" s="45" t="s">
        <v>685</v>
      </c>
      <c r="G435" s="45">
        <f>IFERROR(VLOOKUP(A435,SM!$D$11:$G$102,4,FALSE),0)</f>
        <v>0</v>
      </c>
      <c r="H435" s="45">
        <f>IFERROR(VLOOKUP(A435,DM!$D$11:$G$108,4,FALSE),0)</f>
        <v>0</v>
      </c>
      <c r="I435" s="45">
        <f>IFERROR(VLOOKUP(A435,DX!$D$11:$G$91,4,FALSE),0)</f>
        <v>0</v>
      </c>
    </row>
    <row r="436" spans="1:9" hidden="1" x14ac:dyDescent="0.25">
      <c r="A436" s="65">
        <v>11747</v>
      </c>
      <c r="B436" s="45" t="s">
        <v>45</v>
      </c>
      <c r="C436" s="45" t="s">
        <v>1052</v>
      </c>
      <c r="D436" s="45" t="s">
        <v>702</v>
      </c>
      <c r="E436" s="45" t="s">
        <v>703</v>
      </c>
      <c r="F436" s="45" t="s">
        <v>685</v>
      </c>
      <c r="G436" s="45">
        <f>IFERROR(VLOOKUP(A436,SF!$D$11:$G$103,4,FALSE),0)</f>
        <v>0</v>
      </c>
      <c r="H436" s="45">
        <f>IFERROR(VLOOKUP(A436,DF!$D$11:$G$112,4,FALSE),0)</f>
        <v>0</v>
      </c>
      <c r="I436" s="45">
        <f>IFERROR(VLOOKUP(A436,DX!$D$11:$G$91,4,FALSE),0)</f>
        <v>0</v>
      </c>
    </row>
    <row r="437" spans="1:9" hidden="1" x14ac:dyDescent="0.25">
      <c r="A437" s="65">
        <v>47615</v>
      </c>
      <c r="B437" s="45" t="s">
        <v>158</v>
      </c>
      <c r="C437" s="45" t="s">
        <v>1059</v>
      </c>
      <c r="D437" s="45" t="s">
        <v>702</v>
      </c>
      <c r="E437" s="45" t="s">
        <v>703</v>
      </c>
      <c r="F437" s="45" t="s">
        <v>688</v>
      </c>
      <c r="G437" s="45">
        <f>IFERROR(VLOOKUP(A437,SF!$D$11:$G$103,4,FALSE),0)</f>
        <v>0</v>
      </c>
      <c r="H437" s="45">
        <f>IFERROR(VLOOKUP(A437,DF!$D$11:$G$112,4,FALSE),0)</f>
        <v>0</v>
      </c>
      <c r="I437" s="45">
        <f>IFERROR(VLOOKUP(A437,DX!$D$11:$G$91,4,FALSE),0)</f>
        <v>0</v>
      </c>
    </row>
    <row r="438" spans="1:9" customFormat="1" hidden="1" x14ac:dyDescent="0.25">
      <c r="A438" s="65">
        <v>15720</v>
      </c>
      <c r="B438" s="45" t="s">
        <v>356</v>
      </c>
      <c r="C438" s="45" t="s">
        <v>436</v>
      </c>
      <c r="D438" s="45" t="s">
        <v>701</v>
      </c>
      <c r="E438" s="45" t="s">
        <v>703</v>
      </c>
      <c r="F438" s="45" t="s">
        <v>688</v>
      </c>
      <c r="G438" s="45">
        <f>IFERROR(VLOOKUP(A438,SM!$D$11:$G$102,4,FALSE),0)</f>
        <v>0</v>
      </c>
      <c r="H438" s="45">
        <f>IFERROR(VLOOKUP(A438,DM!$D$11:$G$108,4,FALSE),0)</f>
        <v>0</v>
      </c>
      <c r="I438" s="45">
        <f>IFERROR(VLOOKUP(A438,DX!$D$11:$G$91,4,FALSE),0)</f>
        <v>0</v>
      </c>
    </row>
    <row r="439" spans="1:9" customFormat="1" hidden="1" x14ac:dyDescent="0.25">
      <c r="A439" s="65">
        <v>47620</v>
      </c>
      <c r="B439" s="45" t="s">
        <v>401</v>
      </c>
      <c r="C439" s="45" t="s">
        <v>1057</v>
      </c>
      <c r="D439" s="45" t="s">
        <v>701</v>
      </c>
      <c r="E439" s="45" t="s">
        <v>703</v>
      </c>
      <c r="F439" s="45" t="s">
        <v>688</v>
      </c>
      <c r="G439" s="45">
        <f>IFERROR(VLOOKUP(A439,SM!$D$11:$G$102,4,FALSE),0)</f>
        <v>0</v>
      </c>
      <c r="H439" s="45">
        <f>IFERROR(VLOOKUP(A439,DM!$D$11:$G$108,4,FALSE),0)</f>
        <v>0</v>
      </c>
      <c r="I439" s="45">
        <f>IFERROR(VLOOKUP(A439,DX!$D$11:$G$91,4,FALSE),0)</f>
        <v>0</v>
      </c>
    </row>
    <row r="440" spans="1:9" customFormat="1" hidden="1" x14ac:dyDescent="0.25">
      <c r="A440" s="65">
        <v>22526</v>
      </c>
      <c r="B440" s="45" t="s">
        <v>239</v>
      </c>
      <c r="C440" s="45" t="s">
        <v>1056</v>
      </c>
      <c r="D440" s="45" t="s">
        <v>701</v>
      </c>
      <c r="E440" s="45" t="s">
        <v>703</v>
      </c>
      <c r="F440" s="45" t="s">
        <v>688</v>
      </c>
      <c r="G440" s="45">
        <f>IFERROR(VLOOKUP(A440,SM!$D$11:$G$102,4,FALSE),0)</f>
        <v>0</v>
      </c>
      <c r="H440" s="45">
        <f>IFERROR(VLOOKUP(A440,DM!$D$11:$G$108,4,FALSE),0)</f>
        <v>0</v>
      </c>
      <c r="I440" s="45">
        <f>IFERROR(VLOOKUP(A440,DX!$D$11:$G$91,4,FALSE),0)</f>
        <v>0</v>
      </c>
    </row>
    <row r="441" spans="1:9" customFormat="1" hidden="1" x14ac:dyDescent="0.25">
      <c r="A441" s="65">
        <v>104595</v>
      </c>
      <c r="B441" s="45" t="s">
        <v>168</v>
      </c>
      <c r="C441" s="45" t="s">
        <v>1058</v>
      </c>
      <c r="D441" s="45" t="s">
        <v>701</v>
      </c>
      <c r="E441" s="45" t="s">
        <v>703</v>
      </c>
      <c r="F441" s="45" t="s">
        <v>688</v>
      </c>
      <c r="G441" s="45">
        <f>IFERROR(VLOOKUP(A441,SM!$D$11:$G$102,4,FALSE),0)</f>
        <v>0</v>
      </c>
      <c r="H441" s="45">
        <f>IFERROR(VLOOKUP(A441,DM!$D$11:$G$108,4,FALSE),0)</f>
        <v>0</v>
      </c>
      <c r="I441" s="45">
        <f>IFERROR(VLOOKUP(A441,DX!$D$11:$G$91,4,FALSE),0)</f>
        <v>0</v>
      </c>
    </row>
    <row r="442" spans="1:9" customFormat="1" hidden="1" x14ac:dyDescent="0.25">
      <c r="A442" s="65">
        <v>86182</v>
      </c>
      <c r="B442" s="45" t="s">
        <v>262</v>
      </c>
      <c r="C442" s="45" t="s">
        <v>468</v>
      </c>
      <c r="D442" s="45" t="s">
        <v>701</v>
      </c>
      <c r="E442" s="45" t="s">
        <v>703</v>
      </c>
      <c r="F442" s="45" t="s">
        <v>692</v>
      </c>
      <c r="G442" s="45">
        <f>IFERROR(VLOOKUP(A442,SM!$D$11:$G$102,4,FALSE),0)</f>
        <v>0</v>
      </c>
      <c r="H442" s="45">
        <f>IFERROR(VLOOKUP(A442,DM!$D$11:$G$108,4,FALSE),0)</f>
        <v>0</v>
      </c>
      <c r="I442" s="45">
        <f>IFERROR(VLOOKUP(A442,DX!$D$11:$G$91,4,FALSE),0)</f>
        <v>0</v>
      </c>
    </row>
    <row r="443" spans="1:9" customFormat="1" hidden="1" x14ac:dyDescent="0.25">
      <c r="A443" s="65">
        <v>10569</v>
      </c>
      <c r="B443" s="45" t="s">
        <v>268</v>
      </c>
      <c r="C443" s="45" t="s">
        <v>705</v>
      </c>
      <c r="D443" s="45" t="s">
        <v>701</v>
      </c>
      <c r="E443" s="45" t="s">
        <v>703</v>
      </c>
      <c r="F443" s="45" t="s">
        <v>692</v>
      </c>
      <c r="G443" s="45">
        <f>IFERROR(VLOOKUP(A443,SM!$D$11:$G$102,4,FALSE),0)</f>
        <v>0</v>
      </c>
      <c r="H443" s="45">
        <f>IFERROR(VLOOKUP(A443,DM!$D$11:$G$108,4,FALSE),0)</f>
        <v>0</v>
      </c>
      <c r="I443" s="45">
        <f>IFERROR(VLOOKUP(A443,DX!$D$11:$G$91,4,FALSE),0)</f>
        <v>0</v>
      </c>
    </row>
    <row r="444" spans="1:9" customFormat="1" hidden="1" x14ac:dyDescent="0.25">
      <c r="A444" s="65">
        <v>10518</v>
      </c>
      <c r="B444" s="45" t="s">
        <v>269</v>
      </c>
      <c r="C444" s="45" t="s">
        <v>1068</v>
      </c>
      <c r="D444" s="45" t="s">
        <v>701</v>
      </c>
      <c r="E444" s="45" t="s">
        <v>703</v>
      </c>
      <c r="F444" s="45" t="s">
        <v>691</v>
      </c>
      <c r="G444" s="45">
        <f>IFERROR(VLOOKUP(A444,SM!$D$11:$G$102,4,FALSE),0)</f>
        <v>0</v>
      </c>
      <c r="H444" s="45">
        <f>IFERROR(VLOOKUP(A444,DM!$D$11:$G$108,4,FALSE),0)</f>
        <v>0</v>
      </c>
      <c r="I444" s="45">
        <f>IFERROR(VLOOKUP(A444,DX!$D$11:$G$91,4,FALSE),0)</f>
        <v>0</v>
      </c>
    </row>
    <row r="445" spans="1:9" customFormat="1" hidden="1" x14ac:dyDescent="0.25">
      <c r="A445" s="67">
        <v>49212</v>
      </c>
      <c r="B445" s="68" t="s">
        <v>606</v>
      </c>
      <c r="C445" s="69">
        <v>22451</v>
      </c>
      <c r="D445" s="70" t="s">
        <v>702</v>
      </c>
      <c r="E445" s="70" t="s">
        <v>703</v>
      </c>
      <c r="F445" s="70" t="s">
        <v>691</v>
      </c>
      <c r="G445" s="45">
        <f>IFERROR(VLOOKUP(A445,SF!$D$11:$G$103,4,FALSE),0)</f>
        <v>0</v>
      </c>
      <c r="H445" s="45">
        <f>IFERROR(VLOOKUP(A445,DF!$D$11:$G$112,4,FALSE),0)</f>
        <v>0</v>
      </c>
      <c r="I445" s="45">
        <f>IFERROR(VLOOKUP(A445,DX!$D$11:$G$91,4,FALSE),0)</f>
        <v>0</v>
      </c>
    </row>
    <row r="446" spans="1:9" customFormat="1" hidden="1" x14ac:dyDescent="0.25">
      <c r="A446" s="65">
        <v>64815</v>
      </c>
      <c r="B446" s="45" t="s">
        <v>359</v>
      </c>
      <c r="C446" s="45" t="s">
        <v>1074</v>
      </c>
      <c r="D446" s="45" t="s">
        <v>701</v>
      </c>
      <c r="E446" s="45" t="s">
        <v>703</v>
      </c>
      <c r="F446" s="45" t="s">
        <v>691</v>
      </c>
      <c r="G446" s="45">
        <f>IFERROR(VLOOKUP(A446,SM!$D$11:$G$102,4,FALSE),0)</f>
        <v>0</v>
      </c>
      <c r="H446" s="45">
        <f>IFERROR(VLOOKUP(A446,DM!$D$11:$G$108,4,FALSE),0)</f>
        <v>0</v>
      </c>
      <c r="I446" s="45">
        <f>IFERROR(VLOOKUP(A446,DX!$D$11:$G$91,4,FALSE),0)</f>
        <v>0</v>
      </c>
    </row>
    <row r="447" spans="1:9" hidden="1" x14ac:dyDescent="0.25">
      <c r="A447" s="65">
        <v>48329</v>
      </c>
      <c r="B447" s="45" t="s">
        <v>16</v>
      </c>
      <c r="C447" s="45" t="s">
        <v>1073</v>
      </c>
      <c r="D447" s="45" t="s">
        <v>701</v>
      </c>
      <c r="E447" s="45" t="s">
        <v>703</v>
      </c>
      <c r="F447" s="45" t="s">
        <v>691</v>
      </c>
      <c r="G447" s="45">
        <f>IFERROR(VLOOKUP(A447,SM!$D$11:$G$102,4,FALSE),0)</f>
        <v>0</v>
      </c>
      <c r="H447" s="45">
        <f>IFERROR(VLOOKUP(A447,DM!$D$11:$G$108,4,FALSE),0)</f>
        <v>0</v>
      </c>
      <c r="I447" s="45">
        <f>IFERROR(VLOOKUP(A447,DX!$D$11:$G$91,4,FALSE),0)</f>
        <v>0</v>
      </c>
    </row>
  </sheetData>
  <sheetProtection algorithmName="SHA-512" hashValue="+xolU5z+Zpsq1MOraRJMPNr3u9djr4Jtgh682WoRU0Y+Y53NQsdCEQtLmB4DAPHBTtFPTmK1CdU/409nsU9a6Q==" saltValue="gnItpx7I/ON7tc2TA2w2rA==" spinCount="100000" sheet="1" objects="1" scenarios="1"/>
  <sortState ref="A2:I155">
    <sortCondition ref="B2:B155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2:H1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2019-12-06T09:50:49Z</cp:lastPrinted>
  <dcterms:created xsi:type="dcterms:W3CDTF">2011-07-19T12:25:20Z</dcterms:created>
  <dcterms:modified xsi:type="dcterms:W3CDTF">2019-12-06T09:52:37Z</dcterms:modified>
</cp:coreProperties>
</file>